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5\"/>
    </mc:Choice>
  </mc:AlternateContent>
  <bookViews>
    <workbookView xWindow="-120" yWindow="-120" windowWidth="38640" windowHeight="21240" activeTab="3"/>
  </bookViews>
  <sheets>
    <sheet name="Раздел 1" sheetId="6" r:id="rId1"/>
    <sheet name="Раздел 2" sheetId="7" r:id="rId2"/>
    <sheet name="Раздел 3" sheetId="3" r:id="rId3"/>
    <sheet name="Раздел 4" sheetId="5" r:id="rId4"/>
  </sheets>
  <definedNames>
    <definedName name="_xlnm.Print_Area" localSheetId="0">'Раздел 1'!$A$1:$N$27</definedName>
    <definedName name="_xlnm.Print_Area" localSheetId="1">'Раздел 2'!$A$1:$N$12</definedName>
    <definedName name="_xlnm.Print_Area" localSheetId="2">'Раздел 3'!$A$1:$O$25</definedName>
    <definedName name="_xlnm.Print_Area" localSheetId="3">'Раздел 4'!$A$1:$O$19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5" l="1"/>
  <c r="N18" i="5"/>
  <c r="N17" i="5"/>
  <c r="N16" i="5"/>
  <c r="M15" i="5"/>
  <c r="L15" i="5"/>
  <c r="K15" i="5"/>
  <c r="J15" i="5"/>
  <c r="I15" i="5"/>
  <c r="H15" i="5"/>
  <c r="N14" i="5"/>
  <c r="N13" i="5"/>
  <c r="N12" i="5"/>
  <c r="N11" i="5"/>
  <c r="M10" i="5"/>
  <c r="L10" i="5"/>
  <c r="K10" i="5"/>
  <c r="J10" i="5"/>
  <c r="I10" i="5"/>
  <c r="H10" i="5"/>
  <c r="M8" i="5"/>
  <c r="L8" i="5"/>
  <c r="K8" i="5"/>
  <c r="J8" i="5"/>
  <c r="I8" i="5"/>
  <c r="H8" i="5"/>
  <c r="M7" i="5"/>
  <c r="L7" i="5"/>
  <c r="K7" i="5"/>
  <c r="J7" i="5"/>
  <c r="I7" i="5"/>
  <c r="M6" i="5"/>
  <c r="L6" i="5"/>
  <c r="K6" i="5"/>
  <c r="J6" i="5"/>
  <c r="I6" i="5"/>
  <c r="H5" i="5" l="1"/>
  <c r="N15" i="5"/>
  <c r="I5" i="5"/>
  <c r="N7" i="5"/>
  <c r="J5" i="5"/>
  <c r="N10" i="5"/>
  <c r="L5" i="5"/>
  <c r="M5" i="5"/>
  <c r="K5" i="5"/>
  <c r="N6" i="5"/>
  <c r="N8" i="5"/>
  <c r="N5" i="5" l="1"/>
  <c r="H26" i="6" s="1"/>
</calcChain>
</file>

<file path=xl/sharedStrings.xml><?xml version="1.0" encoding="utf-8"?>
<sst xmlns="http://schemas.openxmlformats.org/spreadsheetml/2006/main" count="129" uniqueCount="103">
  <si>
    <t>№ п/п</t>
  </si>
  <si>
    <t>Краткое описание ожидаемых эффектов от реализации задачи структурного элемента</t>
  </si>
  <si>
    <t>1.</t>
  </si>
  <si>
    <t>Объем финансового обеспечения по годам реализации, тыс. рублей</t>
  </si>
  <si>
    <t>Муниципальная программа (всего), в том числе:</t>
  </si>
  <si>
    <t>областной бюджет</t>
  </si>
  <si>
    <t>местный бюджет</t>
  </si>
  <si>
    <t xml:space="preserve">федеральный бюджет 
</t>
  </si>
  <si>
    <t>внебюджетные источники</t>
  </si>
  <si>
    <t>ВСЕГО</t>
  </si>
  <si>
    <t>Показатель МП, с которым связана задача структурного элемента</t>
  </si>
  <si>
    <t>№      п/п</t>
  </si>
  <si>
    <t>2.</t>
  </si>
  <si>
    <t>Срок реализации 2026-2031 годы</t>
  </si>
  <si>
    <t>2.1.</t>
  </si>
  <si>
    <t>2026-2031</t>
  </si>
  <si>
    <t>Ответственный за реализацию структурного элемента: Отдел КСМиСП, ТиКМНС ДСП</t>
  </si>
  <si>
    <t>1.1.</t>
  </si>
  <si>
    <t>1.2.</t>
  </si>
  <si>
    <t>Раздел 4. Финансовое обеспечение муниципальной программы</t>
  </si>
  <si>
    <t xml:space="preserve"> Задача 1. Создание условий для реализации молодежных проектов</t>
  </si>
  <si>
    <t>2.2.</t>
  </si>
  <si>
    <t>федеральный бюджет</t>
  </si>
  <si>
    <t xml:space="preserve">Раздел 3. Структура муниципальной программы </t>
  </si>
  <si>
    <t xml:space="preserve">5. Работа тренеров общественников;                                              </t>
  </si>
  <si>
    <t xml:space="preserve">6. Реализация  программ спортивной подготовки;                                                                                      </t>
  </si>
  <si>
    <t xml:space="preserve">7. Реализация дополнительных образовательных программ спортивной подготовки;                                                                    </t>
  </si>
  <si>
    <t xml:space="preserve">8. Предоставление спортивных залов для занятий физической культурой и спортом;                                                                    </t>
  </si>
  <si>
    <t xml:space="preserve">1. Приобретение транспорта и специализированной техники;                                                                     </t>
  </si>
  <si>
    <t xml:space="preserve">1. Организация и проведение мероприятий;                                    </t>
  </si>
  <si>
    <t xml:space="preserve">2. Развитие волонтерства и добровольчества;         </t>
  </si>
  <si>
    <t xml:space="preserve">3. Трудоустройство в каникулярное время;            </t>
  </si>
  <si>
    <t xml:space="preserve">4. Развитие ВВПОД ЮНАРМИЯ.                                           </t>
  </si>
  <si>
    <t>Ответственный за реализацию структурного элемента: Отдел КСМиСП,ТиКМНС ДСП</t>
  </si>
  <si>
    <t>Комплекс процессных мероприятий «Развитие физической культуры и спорта»</t>
  </si>
  <si>
    <t>Наименование муниципальной программы, структурного элемента/ источник финансового обеспечения</t>
  </si>
  <si>
    <t>Комплекс процессных мероприятий «Развитие молодежной политики в МО Ногликский муниципальный округ Сахалинской области» (всего) в том числе:</t>
  </si>
  <si>
    <t>1. Участие жителей, спортсменов и воспитанников МБУ ДО «СШ» пгт. Ноглики  в официальных физкультурных и спортивных мероприятиях;</t>
  </si>
  <si>
    <t xml:space="preserve">ПАСПОРТ МУНИЦИПАЛЬНОЙ ПРОГРАММЫ </t>
  </si>
  <si>
    <t>«Развитие физической культуры, спорта и молодежной политки в муниципальном образовании 
Ногликский муниципальный округ Сахалинской области»</t>
  </si>
  <si>
    <t>Раздел 1. Основные положения</t>
  </si>
  <si>
    <t>Куратор муниципальной программы</t>
  </si>
  <si>
    <t>Вице-мэр муниципального образования Ногликский муниципальный округ Сахалинской области</t>
  </si>
  <si>
    <t>Ответственный исполнитель муниципальной программы</t>
  </si>
  <si>
    <t>Отдел культуры, спорта, молодежной и социальной политики, туризма и КМНС Департамента социальной политики администрации муниципального образования Ногликский муниципальный округ Сахалинской области
 (далее - отдел КСМиСП,ТиКМНС ДСП)</t>
  </si>
  <si>
    <t>Соисполнители</t>
  </si>
  <si>
    <t>Администрация МО Ногликский муниципальный округ Сахалинской области</t>
  </si>
  <si>
    <t>Участники</t>
  </si>
  <si>
    <t>Период реализации</t>
  </si>
  <si>
    <t>2026 - 2031 годы</t>
  </si>
  <si>
    <t xml:space="preserve">Цели/ задачи муниципальной программы </t>
  </si>
  <si>
    <t>Направления (подпрограммы)</t>
  </si>
  <si>
    <t>отсутствуют</t>
  </si>
  <si>
    <t>Объемы финансового обеспечения за весь период реализации</t>
  </si>
  <si>
    <t>Связь с национальными целями развития Российской Федерации/Государственными программами Сахалинской области</t>
  </si>
  <si>
    <t xml:space="preserve">Раздел 2. Показатели муниципальной программы </t>
  </si>
  <si>
    <t>Наименование показателя</t>
  </si>
  <si>
    <t>Уровень показателя (1)</t>
  </si>
  <si>
    <t>Единица измерения (по ОКЕИ)</t>
  </si>
  <si>
    <t>Базовое значение 2024</t>
  </si>
  <si>
    <t>Значения показателей</t>
  </si>
  <si>
    <t>Документ</t>
  </si>
  <si>
    <t>Ответственный за достижение показателя</t>
  </si>
  <si>
    <t>Связь с показателями национальных целей</t>
  </si>
  <si>
    <t>план</t>
  </si>
  <si>
    <t xml:space="preserve">Цель 1: Увеличение доли граждан в возрасте 3-79 лет, систематически занимающихся физической культурой и спортом  до 75,9 % к 2031 году                                                                                                                </t>
  </si>
  <si>
    <t>Доля граждан систематически занимающихся физической культурой и спортом от общей численности населения в возрасте 3-79 лет</t>
  </si>
  <si>
    <t>МП</t>
  </si>
  <si>
    <t>%</t>
  </si>
  <si>
    <t>-</t>
  </si>
  <si>
    <t xml:space="preserve"> отдел КСМиСПТиКМНС</t>
  </si>
  <si>
    <t>Увеличение продолжительности жизни до 78 лет к 2030 году и до 81 года к 2036 году</t>
  </si>
  <si>
    <t xml:space="preserve">Цель 2: Увеличение численности молодежи, вовлеченной в реализуемые на территории муниципального образования проекты и программы в сфере молодежной политики 
до 580 человек к 2031 году                                                                                                                </t>
  </si>
  <si>
    <t>Численность молодежи, вовлеченной в реализуемые на территории муниципального образования проекты и программы в сфере молодежной политики (за отчетный период с нарастающим итогом)</t>
  </si>
  <si>
    <t>человек</t>
  </si>
  <si>
    <t>Увеличение к 2030 году доли молодых людей, участвующих в проектах и программах, направленных на профессиональное, личностное развитие и патриотическое воспитание, не менее чем до 75 процентов</t>
  </si>
  <si>
    <t>Численность молодежи, вовлеченной в реализуемые на территории муниципального образования мероприятия патриотической направленности (за отчетный период с нарастающим итогом)</t>
  </si>
  <si>
    <t xml:space="preserve">3. Приобретение экипировки, медалей, полиграфической продукции;                                                                    </t>
  </si>
  <si>
    <t xml:space="preserve">3. Приобретение спортивного инвентаря;                                                                                                                                                             </t>
  </si>
  <si>
    <t xml:space="preserve">2. Приобретение, демонтаж и монтаж спортивного оборудования;                                                             </t>
  </si>
  <si>
    <t>Комплекс процессных мероприятий  «Развитие физической культуры и спорта» (всего), в том числе:</t>
  </si>
  <si>
    <t>Задачи структурного элемента / 
отдельного мероприятия</t>
  </si>
  <si>
    <t>»</t>
  </si>
  <si>
    <t>Отдел образования, опеки и попечительства Департамента социальной политки администрации МО Ногликский муниипальный округ Сахалинской области, МАУ «Спорткомплекс «Арена», МБУ ДО «Спортивная школа» пгт. Ноглики, учреждения культуры (филиалы),  общеобразовательные учреждения, учреждения дополнительного образования, отдел строительства и архитектуры администрации МО Ногликский муниципальный округ Сахалинской области, отдел жилищно-коммунального и дорожного хозяйства администрации муниципального образования Ногликский муниципальный округ Сахалинской области</t>
  </si>
  <si>
    <r>
      <t xml:space="preserve">Цель: 1. Увеличение доли граждан, систематически занимающихся физической культурой и спортом, до 75,9 % к 2031 году:                                                                                                Задача 1. Создание условий для развития физической культуры и спорта;
Задача 2. Развитие инфраструктуры и укрепление материально-технической базы объектов спортивного назначения.
</t>
    </r>
    <r>
      <rPr>
        <sz val="14"/>
        <rFont val="Times New Roman"/>
        <family val="1"/>
        <charset val="204"/>
      </rPr>
      <t xml:space="preserve">Цель 2. Увеличение численности молодежи, вовлеченной в реализуемые на территории муниципального образования проекты и программы в сфере молодежной политики, до 580 человек к 2031 году.                                                                                                         Задача 1. Создание условий для реализации молодежных проектов.         </t>
    </r>
    <r>
      <rPr>
        <sz val="14"/>
        <color rgb="FFFF0000"/>
        <rFont val="Times New Roman"/>
        <family val="1"/>
        <charset val="204"/>
      </rPr>
      <t xml:space="preserve">       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Цель 3. Увеличение количества молодежи, вовлеченной в реализуемые на территории муниципального образования Ногликский муниципальный округ Сахалинской области мероприятия патриотической направленности, до 315 человек к 2031 году:                                                                                                                                                                                                                                                                                            Задача 1. Создание условий для реализации и развития молодежной политики.
</t>
    </r>
  </si>
  <si>
    <t xml:space="preserve">«ПРИЛОЖЕНИЕ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муниципальной программе 
«Развитие физической культуры, спорта
и молодежной политики в муниципальном образовании
Ногликский муниципальный округ
Сахалинской области», утвержденной
постановлением администрации
муниципального образования
Ногликский муниципальный округ
Сахалинской области
от 30 июня 2025 года № 435
</t>
  </si>
  <si>
    <t>тыс.руб.</t>
  </si>
  <si>
    <t>Задача 1. Создание условий для развития физической культуры и спорта</t>
  </si>
  <si>
    <t>Задача 2. Развитие инфраструктуры и укрепление материально-технической базы учреждений спортивной направленности</t>
  </si>
  <si>
    <t>9. Оранизация и проведение мероприятий среди учащихся общеобразовательных учреждений и учреждений дополнительного образования;</t>
  </si>
  <si>
    <t xml:space="preserve">4. Создание условия для занятий физической культурой и спортом;                                                                                           5. Реализация инициативных проектов.                                                                  </t>
  </si>
  <si>
    <t xml:space="preserve">1. Реализация молодежных проектов на территории муниципального образования Ногликский муниципальный округ Сахалинской области (молодежный бюджет).            </t>
  </si>
  <si>
    <r>
      <t xml:space="preserve">Задача 2. Создание условий для реализации и развития молодежной политики </t>
    </r>
    <r>
      <rPr>
        <sz val="10"/>
        <color rgb="FFFF0000"/>
        <rFont val="Times New Roman"/>
        <family val="1"/>
        <charset val="204"/>
      </rPr>
      <t/>
    </r>
  </si>
  <si>
    <t xml:space="preserve">  Увеличение численности молодежи, вовлеченной в реализуемые на территории муниципального образования проекты и программы в сфере молодежной политики</t>
  </si>
  <si>
    <t>Численность молодежи, вовлеченной в реализуемые на территории муниципального образования мероприятия патриотической направленности</t>
  </si>
  <si>
    <t>Комплекс процессных мероприятий «Развитие молодежной политики 
в муниципального образования Ногликский муниципальный округ Сахалинской области»</t>
  </si>
  <si>
    <t xml:space="preserve">Доля граждан систематически занимающихся физической культурой и спортом от общей численности населения в возрасте 3-79 лет
</t>
  </si>
  <si>
    <t>1. Указ Президента Российской Федерации от 07.05.2024 №309 «О национальных целях развития Российской Федерации на период до 2023 и на перспективу до 2036 годов»:                                                                                                                               1.1. «Сохранение населения, укрепление здоровья и повышение  благополучия людей, поддержка семьи»;
1.2. «Реализация потенциала каждого человека, развитие его талантов, воспитание патриотичной и социально ответственной личности».                
2. Государственная программа Сахалинской области «Развитие физической культуры и спорта в Сахалинской области, утвержденная постановлением Правительства Сахалинской области от 03.08.2023 № 415.                                                            
3. Государственная программа  Сахалинской области «Реализация молодежной политики в Сахалинской области», утвержденная постановлением Правительства Сахалинской области от 02.10.2023 № 504.</t>
  </si>
  <si>
    <t>Цель 3: Увеличение количества молодежи, вовлеченной в реализуемые на территории муниципального образования Ногликский муниципальный округ Сахалинской области в мероприятия патриотической направленности до 315 человек к 2031 году</t>
  </si>
  <si>
    <t xml:space="preserve">2. Организация и проведение региональных и областных мероприятий;                                                                 </t>
  </si>
  <si>
    <t xml:space="preserve">4. Расходы, связанные с организацией спортивных и физкультурно-массовых меропрятий;                                                       </t>
  </si>
  <si>
    <t>10. Расходы, связанные с оплатой проезда и проживания лицам, сопровождающим команды и участников спортивных и физкультурно-массовых мероприятий.</t>
  </si>
  <si>
    <t xml:space="preserve">ПРИЛОЖЕНИЕ 1
к постановлению администрации
муниципального образования
Ногликский муниципальный округ
Сахалинской области
от 14 сентября 2026 года № 535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</si>
</sst>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8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9" fillId="2" borderId="0" xfId="0" applyFont="1" applyFill="1"/>
    <xf numFmtId="164" fontId="6" fillId="2" borderId="1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/>
    <xf numFmtId="0" fontId="6" fillId="2" borderId="0" xfId="0" applyFont="1" applyFill="1"/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4" fontId="6" fillId="2" borderId="10" xfId="0" applyNumberFormat="1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left" wrapText="1"/>
    </xf>
    <xf numFmtId="2" fontId="6" fillId="2" borderId="10" xfId="0" applyNumberFormat="1" applyFont="1" applyFill="1" applyBorder="1" applyAlignment="1">
      <alignment horizontal="left" vertical="center" wrapText="1"/>
    </xf>
    <xf numFmtId="2" fontId="6" fillId="2" borderId="11" xfId="0" applyNumberFormat="1" applyFont="1" applyFill="1" applyBorder="1" applyAlignment="1">
      <alignment horizontal="left" vertical="center" wrapText="1"/>
    </xf>
    <xf numFmtId="2" fontId="6" fillId="2" borderId="12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wrapText="1"/>
    </xf>
    <xf numFmtId="2" fontId="9" fillId="2" borderId="1" xfId="0" applyNumberFormat="1" applyFont="1" applyFill="1" applyBorder="1" applyAlignment="1">
      <alignment wrapText="1"/>
    </xf>
    <xf numFmtId="2" fontId="6" fillId="2" borderId="13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wrapText="1"/>
    </xf>
    <xf numFmtId="2" fontId="9" fillId="2" borderId="11" xfId="0" applyNumberFormat="1" applyFont="1" applyFill="1" applyBorder="1" applyAlignment="1">
      <alignment wrapText="1"/>
    </xf>
    <xf numFmtId="2" fontId="9" fillId="2" borderId="12" xfId="0" applyNumberFormat="1" applyFont="1" applyFill="1" applyBorder="1" applyAlignment="1">
      <alignment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topLeftCell="A16" zoomScale="106" zoomScaleNormal="100" zoomScaleSheetLayoutView="106" workbookViewId="0">
      <selection activeCell="A13" sqref="A13:N13"/>
    </sheetView>
  </sheetViews>
  <sheetFormatPr defaultRowHeight="18.75" x14ac:dyDescent="0.3"/>
  <cols>
    <col min="1" max="6" width="9.140625" style="5"/>
    <col min="7" max="7" width="2.5703125" style="5" customWidth="1"/>
    <col min="8" max="13" width="9.140625" style="5"/>
    <col min="14" max="14" width="22.140625" style="5" customWidth="1"/>
    <col min="15" max="15" width="3" style="5" customWidth="1"/>
    <col min="16" max="16384" width="9.140625" style="5"/>
  </cols>
  <sheetData>
    <row r="1" spans="1:14" ht="18.75" customHeight="1" x14ac:dyDescent="0.3">
      <c r="I1" s="37" t="s">
        <v>102</v>
      </c>
      <c r="J1" s="37"/>
      <c r="K1" s="37"/>
      <c r="L1" s="37"/>
      <c r="M1" s="37"/>
      <c r="N1" s="37"/>
    </row>
    <row r="2" spans="1:14" x14ac:dyDescent="0.3">
      <c r="I2" s="37"/>
      <c r="J2" s="37"/>
      <c r="K2" s="37"/>
      <c r="L2" s="37"/>
      <c r="M2" s="37"/>
      <c r="N2" s="37"/>
    </row>
    <row r="3" spans="1:14" x14ac:dyDescent="0.3">
      <c r="I3" s="37"/>
      <c r="J3" s="37"/>
      <c r="K3" s="37"/>
      <c r="L3" s="37"/>
      <c r="M3" s="37"/>
      <c r="N3" s="37"/>
    </row>
    <row r="4" spans="1:14" ht="38.25" customHeight="1" x14ac:dyDescent="0.3">
      <c r="I4" s="37"/>
      <c r="J4" s="37"/>
      <c r="K4" s="37"/>
      <c r="L4" s="37"/>
      <c r="M4" s="37"/>
      <c r="N4" s="37"/>
    </row>
    <row r="5" spans="1:14" x14ac:dyDescent="0.3">
      <c r="I5" s="37"/>
      <c r="J5" s="37"/>
      <c r="K5" s="37"/>
      <c r="L5" s="37"/>
      <c r="M5" s="37"/>
      <c r="N5" s="37"/>
    </row>
    <row r="6" spans="1:14" ht="18.75" customHeight="1" x14ac:dyDescent="0.3">
      <c r="I6" s="37" t="s">
        <v>85</v>
      </c>
      <c r="J6" s="37"/>
      <c r="K6" s="37"/>
      <c r="L6" s="37"/>
      <c r="M6" s="37"/>
      <c r="N6" s="37"/>
    </row>
    <row r="7" spans="1:14" x14ac:dyDescent="0.3">
      <c r="I7" s="37"/>
      <c r="J7" s="37"/>
      <c r="K7" s="37"/>
      <c r="L7" s="37"/>
      <c r="M7" s="37"/>
      <c r="N7" s="37"/>
    </row>
    <row r="8" spans="1:14" x14ac:dyDescent="0.3">
      <c r="I8" s="37"/>
      <c r="J8" s="37"/>
      <c r="K8" s="37"/>
      <c r="L8" s="37"/>
      <c r="M8" s="37"/>
      <c r="N8" s="37"/>
    </row>
    <row r="9" spans="1:14" x14ac:dyDescent="0.3">
      <c r="I9" s="37"/>
      <c r="J9" s="37"/>
      <c r="K9" s="37"/>
      <c r="L9" s="37"/>
      <c r="M9" s="37"/>
      <c r="N9" s="37"/>
    </row>
    <row r="10" spans="1:14" x14ac:dyDescent="0.3">
      <c r="I10" s="37"/>
      <c r="J10" s="37"/>
      <c r="K10" s="37"/>
      <c r="L10" s="37"/>
      <c r="M10" s="37"/>
      <c r="N10" s="37"/>
    </row>
    <row r="11" spans="1:14" ht="115.5" customHeight="1" x14ac:dyDescent="0.3">
      <c r="I11" s="37"/>
      <c r="J11" s="37"/>
      <c r="K11" s="37"/>
      <c r="L11" s="37"/>
      <c r="M11" s="37"/>
      <c r="N11" s="37"/>
    </row>
    <row r="12" spans="1:14" ht="12.75" customHeight="1" x14ac:dyDescent="0.3">
      <c r="J12" s="6"/>
      <c r="K12" s="6"/>
      <c r="L12" s="6"/>
      <c r="M12" s="6"/>
      <c r="N12" s="6"/>
    </row>
    <row r="13" spans="1:14" x14ac:dyDescent="0.3">
      <c r="A13" s="25" t="s">
        <v>38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ht="39" customHeight="1" x14ac:dyDescent="0.3">
      <c r="A14" s="25" t="s">
        <v>39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x14ac:dyDescent="0.3">
      <c r="A15" s="25" t="s">
        <v>40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4" ht="13.5" customHeigh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40.5" customHeight="1" x14ac:dyDescent="0.3">
      <c r="A17" s="29" t="s">
        <v>41</v>
      </c>
      <c r="B17" s="29"/>
      <c r="C17" s="29"/>
      <c r="D17" s="29"/>
      <c r="E17" s="29"/>
      <c r="F17" s="29"/>
      <c r="G17" s="29"/>
      <c r="H17" s="53" t="s">
        <v>42</v>
      </c>
      <c r="I17" s="53"/>
      <c r="J17" s="53"/>
      <c r="K17" s="53"/>
      <c r="L17" s="53"/>
      <c r="M17" s="53"/>
      <c r="N17" s="53"/>
    </row>
    <row r="18" spans="1:14" ht="98.25" customHeight="1" x14ac:dyDescent="0.3">
      <c r="A18" s="26" t="s">
        <v>43</v>
      </c>
      <c r="B18" s="27"/>
      <c r="C18" s="27"/>
      <c r="D18" s="27"/>
      <c r="E18" s="27"/>
      <c r="F18" s="27"/>
      <c r="G18" s="28"/>
      <c r="H18" s="30" t="s">
        <v>44</v>
      </c>
      <c r="I18" s="31"/>
      <c r="J18" s="31"/>
      <c r="K18" s="31"/>
      <c r="L18" s="31"/>
      <c r="M18" s="31"/>
      <c r="N18" s="32"/>
    </row>
    <row r="19" spans="1:14" ht="23.25" customHeight="1" x14ac:dyDescent="0.3">
      <c r="A19" s="26" t="s">
        <v>45</v>
      </c>
      <c r="B19" s="27"/>
      <c r="C19" s="27"/>
      <c r="D19" s="27"/>
      <c r="E19" s="27"/>
      <c r="F19" s="27"/>
      <c r="G19" s="28"/>
      <c r="H19" s="30" t="s">
        <v>46</v>
      </c>
      <c r="I19" s="31"/>
      <c r="J19" s="31"/>
      <c r="K19" s="31"/>
      <c r="L19" s="31"/>
      <c r="M19" s="31"/>
      <c r="N19" s="32"/>
    </row>
    <row r="20" spans="1:14" ht="210" customHeight="1" x14ac:dyDescent="0.3">
      <c r="A20" s="26" t="s">
        <v>47</v>
      </c>
      <c r="B20" s="27"/>
      <c r="C20" s="27"/>
      <c r="D20" s="27"/>
      <c r="E20" s="27"/>
      <c r="F20" s="27"/>
      <c r="G20" s="28"/>
      <c r="H20" s="30" t="s">
        <v>83</v>
      </c>
      <c r="I20" s="31"/>
      <c r="J20" s="31"/>
      <c r="K20" s="31"/>
      <c r="L20" s="31"/>
      <c r="M20" s="31"/>
      <c r="N20" s="32"/>
    </row>
    <row r="21" spans="1:14" ht="21" customHeight="1" x14ac:dyDescent="0.3">
      <c r="A21" s="26" t="s">
        <v>48</v>
      </c>
      <c r="B21" s="27"/>
      <c r="C21" s="27"/>
      <c r="D21" s="27"/>
      <c r="E21" s="27"/>
      <c r="F21" s="27"/>
      <c r="G21" s="28"/>
      <c r="H21" s="30" t="s">
        <v>49</v>
      </c>
      <c r="I21" s="31"/>
      <c r="J21" s="31"/>
      <c r="K21" s="31"/>
      <c r="L21" s="31"/>
      <c r="M21" s="31"/>
      <c r="N21" s="32"/>
    </row>
    <row r="22" spans="1:14" ht="44.25" customHeight="1" x14ac:dyDescent="0.3">
      <c r="A22" s="38" t="s">
        <v>50</v>
      </c>
      <c r="B22" s="39"/>
      <c r="C22" s="39"/>
      <c r="D22" s="39"/>
      <c r="E22" s="39"/>
      <c r="F22" s="39"/>
      <c r="G22" s="40"/>
      <c r="H22" s="44" t="s">
        <v>84</v>
      </c>
      <c r="I22" s="45"/>
      <c r="J22" s="45"/>
      <c r="K22" s="45"/>
      <c r="L22" s="45"/>
      <c r="M22" s="45"/>
      <c r="N22" s="46"/>
    </row>
    <row r="23" spans="1:14" ht="12.75" customHeight="1" x14ac:dyDescent="0.3">
      <c r="A23" s="41"/>
      <c r="B23" s="42"/>
      <c r="C23" s="42"/>
      <c r="D23" s="42"/>
      <c r="E23" s="42"/>
      <c r="F23" s="42"/>
      <c r="G23" s="43"/>
      <c r="H23" s="47"/>
      <c r="I23" s="48"/>
      <c r="J23" s="48"/>
      <c r="K23" s="48"/>
      <c r="L23" s="48"/>
      <c r="M23" s="48"/>
      <c r="N23" s="49"/>
    </row>
    <row r="24" spans="1:14" ht="333" customHeight="1" x14ac:dyDescent="0.3">
      <c r="A24" s="41"/>
      <c r="B24" s="42"/>
      <c r="C24" s="42"/>
      <c r="D24" s="42"/>
      <c r="E24" s="42"/>
      <c r="F24" s="42"/>
      <c r="G24" s="43"/>
      <c r="H24" s="50"/>
      <c r="I24" s="51"/>
      <c r="J24" s="51"/>
      <c r="K24" s="51"/>
      <c r="L24" s="51"/>
      <c r="M24" s="51"/>
      <c r="N24" s="52"/>
    </row>
    <row r="25" spans="1:14" ht="24.75" customHeight="1" x14ac:dyDescent="0.3">
      <c r="A25" s="26" t="s">
        <v>51</v>
      </c>
      <c r="B25" s="27"/>
      <c r="C25" s="27"/>
      <c r="D25" s="27"/>
      <c r="E25" s="27"/>
      <c r="F25" s="27"/>
      <c r="G25" s="28"/>
      <c r="H25" s="30" t="s">
        <v>52</v>
      </c>
      <c r="I25" s="31"/>
      <c r="J25" s="31"/>
      <c r="K25" s="31"/>
      <c r="L25" s="31"/>
      <c r="M25" s="31"/>
      <c r="N25" s="32"/>
    </row>
    <row r="26" spans="1:14" ht="40.5" customHeight="1" x14ac:dyDescent="0.3">
      <c r="A26" s="26" t="s">
        <v>53</v>
      </c>
      <c r="B26" s="27"/>
      <c r="C26" s="27"/>
      <c r="D26" s="27"/>
      <c r="E26" s="27"/>
      <c r="F26" s="27"/>
      <c r="G26" s="28"/>
      <c r="H26" s="33">
        <f>'Раздел 4'!N5</f>
        <v>1073194.3</v>
      </c>
      <c r="I26" s="34"/>
      <c r="J26" s="35" t="s">
        <v>86</v>
      </c>
      <c r="K26" s="35"/>
      <c r="L26" s="35"/>
      <c r="M26" s="35"/>
      <c r="N26" s="36"/>
    </row>
    <row r="27" spans="1:14" ht="308.25" customHeight="1" x14ac:dyDescent="0.3">
      <c r="A27" s="29" t="s">
        <v>54</v>
      </c>
      <c r="B27" s="29"/>
      <c r="C27" s="29"/>
      <c r="D27" s="29"/>
      <c r="E27" s="29"/>
      <c r="F27" s="29"/>
      <c r="G27" s="29"/>
      <c r="H27" s="30" t="s">
        <v>97</v>
      </c>
      <c r="I27" s="31"/>
      <c r="J27" s="31"/>
      <c r="K27" s="31"/>
      <c r="L27" s="31"/>
      <c r="M27" s="31"/>
      <c r="N27" s="32"/>
    </row>
  </sheetData>
  <mergeCells count="24">
    <mergeCell ref="I1:N5"/>
    <mergeCell ref="I6:N11"/>
    <mergeCell ref="A13:N13"/>
    <mergeCell ref="A15:N15"/>
    <mergeCell ref="A22:G24"/>
    <mergeCell ref="H22:N24"/>
    <mergeCell ref="A20:G20"/>
    <mergeCell ref="H20:N20"/>
    <mergeCell ref="A21:G21"/>
    <mergeCell ref="H21:N21"/>
    <mergeCell ref="A17:G17"/>
    <mergeCell ref="H17:N17"/>
    <mergeCell ref="A18:G18"/>
    <mergeCell ref="H18:N18"/>
    <mergeCell ref="A19:G19"/>
    <mergeCell ref="H19:N19"/>
    <mergeCell ref="A14:N14"/>
    <mergeCell ref="A26:G26"/>
    <mergeCell ref="A27:G27"/>
    <mergeCell ref="H27:N27"/>
    <mergeCell ref="A25:G25"/>
    <mergeCell ref="H25:N25"/>
    <mergeCell ref="H26:I26"/>
    <mergeCell ref="J26:N26"/>
  </mergeCells>
  <pageMargins left="1.1811023622047245" right="0.59055118110236227" top="0.74803149606299213" bottom="0.74803149606299213" header="0.31496062992125984" footer="0.31496062992125984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view="pageBreakPreview" zoomScale="130" zoomScaleNormal="100" zoomScaleSheetLayoutView="130" workbookViewId="0">
      <selection activeCell="B8" sqref="B8"/>
    </sheetView>
  </sheetViews>
  <sheetFormatPr defaultRowHeight="18.75" x14ac:dyDescent="0.3"/>
  <cols>
    <col min="1" max="1" width="5.7109375" style="8" customWidth="1"/>
    <col min="2" max="2" width="31.140625" style="8" customWidth="1"/>
    <col min="3" max="4" width="14" style="8" customWidth="1"/>
    <col min="5" max="5" width="11.5703125" style="8" customWidth="1"/>
    <col min="6" max="6" width="6.7109375" style="8" customWidth="1"/>
    <col min="7" max="7" width="7.5703125" style="8" customWidth="1"/>
    <col min="8" max="8" width="7.140625" style="8" customWidth="1"/>
    <col min="9" max="9" width="7" style="8" customWidth="1"/>
    <col min="10" max="10" width="6.85546875" style="8" customWidth="1"/>
    <col min="11" max="11" width="6.5703125" style="8" customWidth="1"/>
    <col min="12" max="12" width="11.85546875" style="8" customWidth="1"/>
    <col min="13" max="13" width="18.28515625" style="8" customWidth="1"/>
    <col min="14" max="14" width="44.7109375" style="8" customWidth="1"/>
    <col min="15" max="16384" width="9.140625" style="8"/>
  </cols>
  <sheetData>
    <row r="1" spans="1:15" x14ac:dyDescent="0.3">
      <c r="A1" s="25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3" spans="1:15" x14ac:dyDescent="0.3">
      <c r="A3" s="63" t="s">
        <v>0</v>
      </c>
      <c r="B3" s="63" t="s">
        <v>56</v>
      </c>
      <c r="C3" s="63" t="s">
        <v>57</v>
      </c>
      <c r="D3" s="63" t="s">
        <v>58</v>
      </c>
      <c r="E3" s="63" t="s">
        <v>59</v>
      </c>
      <c r="F3" s="68" t="s">
        <v>60</v>
      </c>
      <c r="G3" s="69"/>
      <c r="H3" s="69"/>
      <c r="I3" s="69"/>
      <c r="J3" s="69"/>
      <c r="K3" s="70"/>
      <c r="L3" s="63" t="s">
        <v>61</v>
      </c>
      <c r="M3" s="63" t="s">
        <v>62</v>
      </c>
      <c r="N3" s="63" t="s">
        <v>63</v>
      </c>
    </row>
    <row r="4" spans="1:15" x14ac:dyDescent="0.3">
      <c r="A4" s="64"/>
      <c r="B4" s="64"/>
      <c r="C4" s="64"/>
      <c r="D4" s="66"/>
      <c r="E4" s="66"/>
      <c r="F4" s="9">
        <v>2026</v>
      </c>
      <c r="G4" s="9">
        <v>2027</v>
      </c>
      <c r="H4" s="9">
        <v>2028</v>
      </c>
      <c r="I4" s="9">
        <v>2029</v>
      </c>
      <c r="J4" s="9">
        <v>2030</v>
      </c>
      <c r="K4" s="9">
        <v>2031</v>
      </c>
      <c r="L4" s="71"/>
      <c r="M4" s="66"/>
      <c r="N4" s="71"/>
    </row>
    <row r="5" spans="1:15" x14ac:dyDescent="0.3">
      <c r="A5" s="65"/>
      <c r="B5" s="65"/>
      <c r="C5" s="65"/>
      <c r="D5" s="67"/>
      <c r="E5" s="67"/>
      <c r="F5" s="9" t="s">
        <v>64</v>
      </c>
      <c r="G5" s="9" t="s">
        <v>64</v>
      </c>
      <c r="H5" s="9" t="s">
        <v>64</v>
      </c>
      <c r="I5" s="9" t="s">
        <v>64</v>
      </c>
      <c r="J5" s="9" t="s">
        <v>64</v>
      </c>
      <c r="K5" s="9" t="s">
        <v>64</v>
      </c>
      <c r="L5" s="72"/>
      <c r="M5" s="67"/>
      <c r="N5" s="72"/>
    </row>
    <row r="6" spans="1:15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</row>
    <row r="7" spans="1:15" ht="17.25" customHeight="1" x14ac:dyDescent="0.3">
      <c r="A7" s="54" t="s">
        <v>65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6"/>
    </row>
    <row r="8" spans="1:15" ht="131.25" customHeight="1" x14ac:dyDescent="0.3">
      <c r="A8" s="9" t="s">
        <v>2</v>
      </c>
      <c r="B8" s="11" t="s">
        <v>66</v>
      </c>
      <c r="C8" s="9" t="s">
        <v>67</v>
      </c>
      <c r="D8" s="9" t="s">
        <v>68</v>
      </c>
      <c r="E8" s="12">
        <v>65</v>
      </c>
      <c r="F8" s="12">
        <v>67.2</v>
      </c>
      <c r="G8" s="12">
        <v>69.3</v>
      </c>
      <c r="H8" s="12">
        <v>71.5</v>
      </c>
      <c r="I8" s="12">
        <v>73.7</v>
      </c>
      <c r="J8" s="12">
        <v>75.900000000000006</v>
      </c>
      <c r="K8" s="9">
        <v>75.900000000000006</v>
      </c>
      <c r="L8" s="12" t="s">
        <v>69</v>
      </c>
      <c r="M8" s="12" t="s">
        <v>70</v>
      </c>
      <c r="N8" s="11" t="s">
        <v>71</v>
      </c>
    </row>
    <row r="9" spans="1:15" ht="38.25" customHeight="1" x14ac:dyDescent="0.3">
      <c r="A9" s="57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5" ht="188.25" customHeight="1" x14ac:dyDescent="0.3">
      <c r="A10" s="9" t="s">
        <v>2</v>
      </c>
      <c r="B10" s="11" t="s">
        <v>73</v>
      </c>
      <c r="C10" s="9" t="s">
        <v>67</v>
      </c>
      <c r="D10" s="13" t="s">
        <v>74</v>
      </c>
      <c r="E10" s="12">
        <v>520</v>
      </c>
      <c r="F10" s="12">
        <v>530</v>
      </c>
      <c r="G10" s="12">
        <v>540</v>
      </c>
      <c r="H10" s="12">
        <v>550</v>
      </c>
      <c r="I10" s="12">
        <v>560</v>
      </c>
      <c r="J10" s="12">
        <v>570</v>
      </c>
      <c r="K10" s="12">
        <v>580</v>
      </c>
      <c r="L10" s="14" t="s">
        <v>69</v>
      </c>
      <c r="M10" s="12" t="s">
        <v>70</v>
      </c>
      <c r="N10" s="15" t="s">
        <v>75</v>
      </c>
    </row>
    <row r="11" spans="1:15" ht="40.5" customHeight="1" x14ac:dyDescent="0.3">
      <c r="A11" s="60" t="s">
        <v>98</v>
      </c>
      <c r="B11" s="60"/>
      <c r="C11" s="60"/>
      <c r="D11" s="60"/>
      <c r="E11" s="61"/>
      <c r="F11" s="61"/>
      <c r="G11" s="61"/>
      <c r="H11" s="61"/>
      <c r="I11" s="61"/>
      <c r="J11" s="61"/>
      <c r="K11" s="61"/>
      <c r="L11" s="60"/>
      <c r="M11" s="60"/>
      <c r="N11" s="60"/>
    </row>
    <row r="12" spans="1:15" ht="192.75" customHeight="1" x14ac:dyDescent="0.3">
      <c r="A12" s="9" t="s">
        <v>2</v>
      </c>
      <c r="B12" s="11" t="s">
        <v>76</v>
      </c>
      <c r="C12" s="9" t="s">
        <v>67</v>
      </c>
      <c r="D12" s="13" t="s">
        <v>74</v>
      </c>
      <c r="E12" s="12">
        <v>255</v>
      </c>
      <c r="F12" s="12">
        <v>265</v>
      </c>
      <c r="G12" s="12">
        <v>275</v>
      </c>
      <c r="H12" s="12">
        <v>285</v>
      </c>
      <c r="I12" s="12">
        <v>295</v>
      </c>
      <c r="J12" s="12">
        <v>305</v>
      </c>
      <c r="K12" s="12">
        <v>315</v>
      </c>
      <c r="L12" s="12" t="s">
        <v>69</v>
      </c>
      <c r="M12" s="12" t="s">
        <v>70</v>
      </c>
      <c r="N12" s="16" t="s">
        <v>75</v>
      </c>
    </row>
  </sheetData>
  <mergeCells count="13">
    <mergeCell ref="A7:N7"/>
    <mergeCell ref="A9:N9"/>
    <mergeCell ref="A11:N11"/>
    <mergeCell ref="A1:O1"/>
    <mergeCell ref="A3:A5"/>
    <mergeCell ref="B3:B5"/>
    <mergeCell ref="C3:C5"/>
    <mergeCell ref="D3:D5"/>
    <mergeCell ref="E3:E5"/>
    <mergeCell ref="F3:K3"/>
    <mergeCell ref="L3:L5"/>
    <mergeCell ref="M3:M5"/>
    <mergeCell ref="N3:N5"/>
  </mergeCells>
  <pageMargins left="1.1811023622047245" right="0.59055118110236227" top="0.74803149606299213" bottom="0.74803149606299213" header="0" footer="0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view="pageBreakPreview" topLeftCell="A4" zoomScaleNormal="100" zoomScaleSheetLayoutView="100" workbookViewId="0">
      <selection activeCell="L5" sqref="L5:O18"/>
    </sheetView>
  </sheetViews>
  <sheetFormatPr defaultRowHeight="15" x14ac:dyDescent="0.25"/>
  <cols>
    <col min="1" max="1" width="7.85546875" customWidth="1"/>
    <col min="4" max="4" width="5" customWidth="1"/>
    <col min="5" max="5" width="6" customWidth="1"/>
    <col min="6" max="6" width="2.42578125" customWidth="1"/>
    <col min="8" max="8" width="22.42578125" customWidth="1"/>
    <col min="11" max="11" width="7.140625" customWidth="1"/>
    <col min="15" max="15" width="8.140625" customWidth="1"/>
  </cols>
  <sheetData>
    <row r="1" spans="1:22" ht="36.75" customHeight="1" x14ac:dyDescent="0.25">
      <c r="A1" s="91" t="s">
        <v>23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22" ht="66.75" customHeight="1" x14ac:dyDescent="0.25">
      <c r="A2" s="12" t="s">
        <v>11</v>
      </c>
      <c r="B2" s="98" t="s">
        <v>81</v>
      </c>
      <c r="C2" s="99"/>
      <c r="D2" s="99"/>
      <c r="E2" s="99"/>
      <c r="F2" s="99"/>
      <c r="G2" s="98" t="s">
        <v>1</v>
      </c>
      <c r="H2" s="99"/>
      <c r="I2" s="99"/>
      <c r="J2" s="99"/>
      <c r="K2" s="99"/>
      <c r="L2" s="98" t="s">
        <v>10</v>
      </c>
      <c r="M2" s="99"/>
      <c r="N2" s="99"/>
      <c r="O2" s="99"/>
    </row>
    <row r="3" spans="1:22" s="4" customFormat="1" ht="39.75" customHeight="1" x14ac:dyDescent="0.25">
      <c r="A3" s="63" t="s">
        <v>2</v>
      </c>
      <c r="B3" s="68" t="s">
        <v>34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7"/>
    </row>
    <row r="4" spans="1:22" ht="69" customHeight="1" x14ac:dyDescent="0.25">
      <c r="A4" s="65"/>
      <c r="B4" s="118" t="s">
        <v>33</v>
      </c>
      <c r="C4" s="119"/>
      <c r="D4" s="119"/>
      <c r="E4" s="119"/>
      <c r="F4" s="119"/>
      <c r="G4" s="83"/>
      <c r="H4" s="83"/>
      <c r="I4" s="83"/>
      <c r="J4" s="83"/>
      <c r="K4" s="84"/>
      <c r="L4" s="68" t="s">
        <v>13</v>
      </c>
      <c r="M4" s="116"/>
      <c r="N4" s="116"/>
      <c r="O4" s="117"/>
    </row>
    <row r="5" spans="1:22" ht="75" customHeight="1" x14ac:dyDescent="0.25">
      <c r="A5" s="92" t="s">
        <v>17</v>
      </c>
      <c r="B5" s="120" t="s">
        <v>87</v>
      </c>
      <c r="C5" s="121"/>
      <c r="D5" s="121"/>
      <c r="E5" s="121"/>
      <c r="F5" s="121"/>
      <c r="G5" s="103" t="s">
        <v>37</v>
      </c>
      <c r="H5" s="104"/>
      <c r="I5" s="104"/>
      <c r="J5" s="104"/>
      <c r="K5" s="105"/>
      <c r="L5" s="88" t="s">
        <v>96</v>
      </c>
      <c r="M5" s="73"/>
      <c r="N5" s="73"/>
      <c r="O5" s="74"/>
      <c r="V5" s="3"/>
    </row>
    <row r="6" spans="1:22" ht="37.5" customHeight="1" x14ac:dyDescent="0.25">
      <c r="A6" s="93"/>
      <c r="B6" s="122"/>
      <c r="C6" s="123"/>
      <c r="D6" s="123"/>
      <c r="E6" s="123"/>
      <c r="F6" s="123"/>
      <c r="G6" s="100" t="s">
        <v>99</v>
      </c>
      <c r="H6" s="101"/>
      <c r="I6" s="101"/>
      <c r="J6" s="101"/>
      <c r="K6" s="102"/>
      <c r="L6" s="89"/>
      <c r="M6" s="75"/>
      <c r="N6" s="75"/>
      <c r="O6" s="76"/>
      <c r="V6" s="3"/>
    </row>
    <row r="7" spans="1:22" ht="37.5" customHeight="1" x14ac:dyDescent="0.25">
      <c r="A7" s="93"/>
      <c r="B7" s="122"/>
      <c r="C7" s="123"/>
      <c r="D7" s="123"/>
      <c r="E7" s="123"/>
      <c r="F7" s="123"/>
      <c r="G7" s="100" t="s">
        <v>77</v>
      </c>
      <c r="H7" s="101"/>
      <c r="I7" s="101"/>
      <c r="J7" s="101"/>
      <c r="K7" s="102"/>
      <c r="L7" s="89"/>
      <c r="M7" s="75"/>
      <c r="N7" s="75"/>
      <c r="O7" s="76"/>
      <c r="V7" s="3"/>
    </row>
    <row r="8" spans="1:22" ht="55.5" customHeight="1" x14ac:dyDescent="0.25">
      <c r="A8" s="93"/>
      <c r="B8" s="122"/>
      <c r="C8" s="123"/>
      <c r="D8" s="123"/>
      <c r="E8" s="123"/>
      <c r="F8" s="123"/>
      <c r="G8" s="100" t="s">
        <v>100</v>
      </c>
      <c r="H8" s="101"/>
      <c r="I8" s="101"/>
      <c r="J8" s="101"/>
      <c r="K8" s="102"/>
      <c r="L8" s="89"/>
      <c r="M8" s="75"/>
      <c r="N8" s="75"/>
      <c r="O8" s="76"/>
      <c r="V8" s="3"/>
    </row>
    <row r="9" spans="1:22" ht="17.25" customHeight="1" x14ac:dyDescent="0.25">
      <c r="A9" s="93"/>
      <c r="B9" s="122"/>
      <c r="C9" s="123"/>
      <c r="D9" s="123"/>
      <c r="E9" s="123"/>
      <c r="F9" s="123"/>
      <c r="G9" s="100" t="s">
        <v>24</v>
      </c>
      <c r="H9" s="101"/>
      <c r="I9" s="101"/>
      <c r="J9" s="101"/>
      <c r="K9" s="102"/>
      <c r="L9" s="89"/>
      <c r="M9" s="75"/>
      <c r="N9" s="75"/>
      <c r="O9" s="76"/>
      <c r="V9" s="3"/>
    </row>
    <row r="10" spans="1:22" ht="41.25" customHeight="1" x14ac:dyDescent="0.25">
      <c r="A10" s="93"/>
      <c r="B10" s="122"/>
      <c r="C10" s="123"/>
      <c r="D10" s="123"/>
      <c r="E10" s="123"/>
      <c r="F10" s="123"/>
      <c r="G10" s="100" t="s">
        <v>25</v>
      </c>
      <c r="H10" s="101"/>
      <c r="I10" s="101"/>
      <c r="J10" s="101"/>
      <c r="K10" s="102"/>
      <c r="L10" s="89"/>
      <c r="M10" s="75"/>
      <c r="N10" s="75"/>
      <c r="O10" s="76"/>
      <c r="V10" s="3"/>
    </row>
    <row r="11" spans="1:22" ht="99" customHeight="1" x14ac:dyDescent="0.25">
      <c r="A11" s="93"/>
      <c r="B11" s="122"/>
      <c r="C11" s="123"/>
      <c r="D11" s="123"/>
      <c r="E11" s="123"/>
      <c r="F11" s="123"/>
      <c r="G11" s="100" t="s">
        <v>26</v>
      </c>
      <c r="H11" s="101"/>
      <c r="I11" s="101"/>
      <c r="J11" s="101"/>
      <c r="K11" s="102"/>
      <c r="L11" s="89"/>
      <c r="M11" s="75"/>
      <c r="N11" s="75"/>
      <c r="O11" s="76"/>
      <c r="V11" s="3"/>
    </row>
    <row r="12" spans="1:22" ht="57.75" customHeight="1" x14ac:dyDescent="0.25">
      <c r="A12" s="93"/>
      <c r="B12" s="122"/>
      <c r="C12" s="123"/>
      <c r="D12" s="123"/>
      <c r="E12" s="123"/>
      <c r="F12" s="123"/>
      <c r="G12" s="100" t="s">
        <v>27</v>
      </c>
      <c r="H12" s="101"/>
      <c r="I12" s="101"/>
      <c r="J12" s="101"/>
      <c r="K12" s="102"/>
      <c r="L12" s="89"/>
      <c r="M12" s="75"/>
      <c r="N12" s="75"/>
      <c r="O12" s="76"/>
      <c r="V12" s="3"/>
    </row>
    <row r="13" spans="1:22" ht="93" customHeight="1" x14ac:dyDescent="0.25">
      <c r="A13" s="93"/>
      <c r="B13" s="122"/>
      <c r="C13" s="123"/>
      <c r="D13" s="123"/>
      <c r="E13" s="123"/>
      <c r="F13" s="123"/>
      <c r="G13" s="100" t="s">
        <v>89</v>
      </c>
      <c r="H13" s="101"/>
      <c r="I13" s="101"/>
      <c r="J13" s="101"/>
      <c r="K13" s="102"/>
      <c r="L13" s="89"/>
      <c r="M13" s="75"/>
      <c r="N13" s="75"/>
      <c r="O13" s="76"/>
      <c r="V13" s="3"/>
    </row>
    <row r="14" spans="1:22" ht="97.5" customHeight="1" x14ac:dyDescent="0.25">
      <c r="A14" s="94"/>
      <c r="B14" s="124"/>
      <c r="C14" s="125"/>
      <c r="D14" s="125"/>
      <c r="E14" s="125"/>
      <c r="F14" s="125"/>
      <c r="G14" s="100" t="s">
        <v>101</v>
      </c>
      <c r="H14" s="101"/>
      <c r="I14" s="101"/>
      <c r="J14" s="101"/>
      <c r="K14" s="102"/>
      <c r="L14" s="89"/>
      <c r="M14" s="75"/>
      <c r="N14" s="75"/>
      <c r="O14" s="76"/>
      <c r="V14" s="3"/>
    </row>
    <row r="15" spans="1:22" ht="38.25" customHeight="1" x14ac:dyDescent="0.25">
      <c r="A15" s="92" t="s">
        <v>18</v>
      </c>
      <c r="B15" s="120" t="s">
        <v>88</v>
      </c>
      <c r="C15" s="121"/>
      <c r="D15" s="121"/>
      <c r="E15" s="121"/>
      <c r="F15" s="121"/>
      <c r="G15" s="106" t="s">
        <v>28</v>
      </c>
      <c r="H15" s="107"/>
      <c r="I15" s="107"/>
      <c r="J15" s="107"/>
      <c r="K15" s="108"/>
      <c r="L15" s="75"/>
      <c r="M15" s="75"/>
      <c r="N15" s="75"/>
      <c r="O15" s="76"/>
    </row>
    <row r="16" spans="1:22" ht="37.5" customHeight="1" x14ac:dyDescent="0.25">
      <c r="A16" s="93"/>
      <c r="B16" s="122"/>
      <c r="C16" s="123"/>
      <c r="D16" s="123"/>
      <c r="E16" s="123"/>
      <c r="F16" s="123"/>
      <c r="G16" s="95" t="s">
        <v>79</v>
      </c>
      <c r="H16" s="96"/>
      <c r="I16" s="96"/>
      <c r="J16" s="96"/>
      <c r="K16" s="97"/>
      <c r="L16" s="75"/>
      <c r="M16" s="75"/>
      <c r="N16" s="75"/>
      <c r="O16" s="76"/>
    </row>
    <row r="17" spans="1:15" ht="18.75" customHeight="1" x14ac:dyDescent="0.25">
      <c r="A17" s="93"/>
      <c r="B17" s="122"/>
      <c r="C17" s="123"/>
      <c r="D17" s="123"/>
      <c r="E17" s="123"/>
      <c r="F17" s="123"/>
      <c r="G17" s="95" t="s">
        <v>78</v>
      </c>
      <c r="H17" s="96"/>
      <c r="I17" s="96"/>
      <c r="J17" s="96"/>
      <c r="K17" s="97"/>
      <c r="L17" s="75"/>
      <c r="M17" s="75"/>
      <c r="N17" s="75"/>
      <c r="O17" s="76"/>
    </row>
    <row r="18" spans="1:15" ht="56.25" customHeight="1" x14ac:dyDescent="0.25">
      <c r="A18" s="94"/>
      <c r="B18" s="124"/>
      <c r="C18" s="125"/>
      <c r="D18" s="125"/>
      <c r="E18" s="125"/>
      <c r="F18" s="125"/>
      <c r="G18" s="110" t="s">
        <v>90</v>
      </c>
      <c r="H18" s="111"/>
      <c r="I18" s="111"/>
      <c r="J18" s="111"/>
      <c r="K18" s="112"/>
      <c r="L18" s="77"/>
      <c r="M18" s="77"/>
      <c r="N18" s="77"/>
      <c r="O18" s="78"/>
    </row>
    <row r="19" spans="1:15" ht="41.25" customHeight="1" x14ac:dyDescent="0.25">
      <c r="A19" s="98" t="s">
        <v>12</v>
      </c>
      <c r="B19" s="98" t="s">
        <v>95</v>
      </c>
      <c r="C19" s="98"/>
      <c r="D19" s="98"/>
      <c r="E19" s="98"/>
      <c r="F19" s="98"/>
      <c r="G19" s="65"/>
      <c r="H19" s="65"/>
      <c r="I19" s="65"/>
      <c r="J19" s="65"/>
      <c r="K19" s="65"/>
      <c r="L19" s="98"/>
      <c r="M19" s="98"/>
      <c r="N19" s="98"/>
      <c r="O19" s="98"/>
    </row>
    <row r="20" spans="1:15" ht="48" customHeight="1" x14ac:dyDescent="0.25">
      <c r="A20" s="98"/>
      <c r="B20" s="109" t="s">
        <v>16</v>
      </c>
      <c r="C20" s="109"/>
      <c r="D20" s="109"/>
      <c r="E20" s="109"/>
      <c r="F20" s="109"/>
      <c r="G20" s="109"/>
      <c r="H20" s="109"/>
      <c r="I20" s="109"/>
      <c r="J20" s="109"/>
      <c r="K20" s="109"/>
      <c r="L20" s="98" t="s">
        <v>15</v>
      </c>
      <c r="M20" s="98"/>
      <c r="N20" s="98"/>
      <c r="O20" s="98"/>
    </row>
    <row r="21" spans="1:15" ht="111.75" customHeight="1" x14ac:dyDescent="0.25">
      <c r="A21" s="12" t="s">
        <v>14</v>
      </c>
      <c r="B21" s="113" t="s">
        <v>20</v>
      </c>
      <c r="C21" s="114"/>
      <c r="D21" s="114"/>
      <c r="E21" s="114"/>
      <c r="F21" s="115"/>
      <c r="G21" s="82" t="s">
        <v>91</v>
      </c>
      <c r="H21" s="83"/>
      <c r="I21" s="83"/>
      <c r="J21" s="83"/>
      <c r="K21" s="84"/>
      <c r="L21" s="68" t="s">
        <v>93</v>
      </c>
      <c r="M21" s="116"/>
      <c r="N21" s="116"/>
      <c r="O21" s="117"/>
    </row>
    <row r="22" spans="1:15" ht="20.25" customHeight="1" x14ac:dyDescent="0.25">
      <c r="A22" s="63" t="s">
        <v>21</v>
      </c>
      <c r="B22" s="88" t="s">
        <v>92</v>
      </c>
      <c r="C22" s="73"/>
      <c r="D22" s="73"/>
      <c r="E22" s="73"/>
      <c r="F22" s="73"/>
      <c r="G22" s="82" t="s">
        <v>29</v>
      </c>
      <c r="H22" s="83"/>
      <c r="I22" s="83"/>
      <c r="J22" s="83"/>
      <c r="K22" s="84"/>
      <c r="L22" s="73" t="s">
        <v>94</v>
      </c>
      <c r="M22" s="73"/>
      <c r="N22" s="73"/>
      <c r="O22" s="74"/>
    </row>
    <row r="23" spans="1:15" ht="19.5" customHeight="1" x14ac:dyDescent="0.25">
      <c r="A23" s="64"/>
      <c r="B23" s="89"/>
      <c r="C23" s="75"/>
      <c r="D23" s="75"/>
      <c r="E23" s="75"/>
      <c r="F23" s="75"/>
      <c r="G23" s="79" t="s">
        <v>30</v>
      </c>
      <c r="H23" s="80"/>
      <c r="I23" s="80"/>
      <c r="J23" s="80"/>
      <c r="K23" s="81"/>
      <c r="L23" s="75"/>
      <c r="M23" s="75"/>
      <c r="N23" s="75"/>
      <c r="O23" s="76"/>
    </row>
    <row r="24" spans="1:15" ht="18.75" customHeight="1" x14ac:dyDescent="0.25">
      <c r="A24" s="64"/>
      <c r="B24" s="89"/>
      <c r="C24" s="75"/>
      <c r="D24" s="75"/>
      <c r="E24" s="75"/>
      <c r="F24" s="75"/>
      <c r="G24" s="79" t="s">
        <v>31</v>
      </c>
      <c r="H24" s="80"/>
      <c r="I24" s="80"/>
      <c r="J24" s="80"/>
      <c r="K24" s="81"/>
      <c r="L24" s="75"/>
      <c r="M24" s="75"/>
      <c r="N24" s="75"/>
      <c r="O24" s="76"/>
    </row>
    <row r="25" spans="1:15" ht="56.25" customHeight="1" x14ac:dyDescent="0.25">
      <c r="A25" s="65"/>
      <c r="B25" s="90"/>
      <c r="C25" s="77"/>
      <c r="D25" s="77"/>
      <c r="E25" s="77"/>
      <c r="F25" s="77"/>
      <c r="G25" s="85" t="s">
        <v>32</v>
      </c>
      <c r="H25" s="86"/>
      <c r="I25" s="86"/>
      <c r="J25" s="86"/>
      <c r="K25" s="87"/>
      <c r="L25" s="77"/>
      <c r="M25" s="77"/>
      <c r="N25" s="77"/>
      <c r="O25" s="78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2"/>
      <c r="K30" s="1"/>
      <c r="L30" s="1"/>
      <c r="M30" s="1"/>
      <c r="N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B42" s="1"/>
    </row>
  </sheetData>
  <mergeCells count="41">
    <mergeCell ref="B21:F21"/>
    <mergeCell ref="G21:K21"/>
    <mergeCell ref="L21:O21"/>
    <mergeCell ref="B3:O3"/>
    <mergeCell ref="L5:O18"/>
    <mergeCell ref="B4:K4"/>
    <mergeCell ref="L4:O4"/>
    <mergeCell ref="G10:K10"/>
    <mergeCell ref="G11:K11"/>
    <mergeCell ref="G8:K8"/>
    <mergeCell ref="G9:K9"/>
    <mergeCell ref="G16:K16"/>
    <mergeCell ref="G12:K12"/>
    <mergeCell ref="G14:K14"/>
    <mergeCell ref="B5:F14"/>
    <mergeCell ref="B15:F18"/>
    <mergeCell ref="A19:A20"/>
    <mergeCell ref="B19:O19"/>
    <mergeCell ref="B20:K20"/>
    <mergeCell ref="L20:O20"/>
    <mergeCell ref="G18:K18"/>
    <mergeCell ref="A1:O1"/>
    <mergeCell ref="A5:A14"/>
    <mergeCell ref="G17:K17"/>
    <mergeCell ref="L2:O2"/>
    <mergeCell ref="G2:K2"/>
    <mergeCell ref="B2:F2"/>
    <mergeCell ref="G13:K13"/>
    <mergeCell ref="A3:A4"/>
    <mergeCell ref="G5:K5"/>
    <mergeCell ref="G15:K15"/>
    <mergeCell ref="A15:A18"/>
    <mergeCell ref="G6:K6"/>
    <mergeCell ref="G7:K7"/>
    <mergeCell ref="A22:A25"/>
    <mergeCell ref="L22:O25"/>
    <mergeCell ref="G24:K24"/>
    <mergeCell ref="G23:K23"/>
    <mergeCell ref="G22:K22"/>
    <mergeCell ref="G25:K25"/>
    <mergeCell ref="B22:F25"/>
  </mergeCells>
  <pageMargins left="1.1811023622047245" right="0.74803149606299213" top="0.74803149606299213" bottom="0.35433070866141736" header="0" footer="0"/>
  <pageSetup paperSize="9" scale="94" fitToHeight="0" orientation="landscape" r:id="rId1"/>
  <rowBreaks count="1" manualBreakCount="1">
    <brk id="13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5" style="17" customWidth="1"/>
    <col min="2" max="5" width="9.140625" style="17"/>
    <col min="6" max="6" width="8.7109375" style="17" customWidth="1"/>
    <col min="7" max="7" width="10.5703125" style="17" customWidth="1"/>
    <col min="8" max="13" width="11" style="17" customWidth="1"/>
    <col min="14" max="14" width="12.140625" style="17" customWidth="1"/>
    <col min="15" max="15" width="4.28515625" style="17" customWidth="1"/>
    <col min="16" max="16384" width="9.140625" style="17"/>
  </cols>
  <sheetData>
    <row r="1" spans="1:15" ht="27" customHeight="1" x14ac:dyDescent="0.25">
      <c r="A1" s="141" t="s">
        <v>19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3"/>
    </row>
    <row r="2" spans="1:15" ht="18.75" x14ac:dyDescent="0.3">
      <c r="A2" s="63" t="s">
        <v>0</v>
      </c>
      <c r="B2" s="88" t="s">
        <v>35</v>
      </c>
      <c r="C2" s="144"/>
      <c r="D2" s="144"/>
      <c r="E2" s="144"/>
      <c r="F2" s="144"/>
      <c r="G2" s="145"/>
      <c r="H2" s="68" t="s">
        <v>3</v>
      </c>
      <c r="I2" s="69"/>
      <c r="J2" s="69"/>
      <c r="K2" s="69"/>
      <c r="L2" s="69"/>
      <c r="M2" s="69"/>
      <c r="N2" s="70"/>
      <c r="O2" s="19"/>
    </row>
    <row r="3" spans="1:15" ht="42.75" customHeight="1" x14ac:dyDescent="0.3">
      <c r="A3" s="67"/>
      <c r="B3" s="146"/>
      <c r="C3" s="147"/>
      <c r="D3" s="147"/>
      <c r="E3" s="147"/>
      <c r="F3" s="147"/>
      <c r="G3" s="148"/>
      <c r="H3" s="9">
        <v>2026</v>
      </c>
      <c r="I3" s="9">
        <v>2027</v>
      </c>
      <c r="J3" s="9">
        <v>2028</v>
      </c>
      <c r="K3" s="9">
        <v>2029</v>
      </c>
      <c r="L3" s="9">
        <v>2030</v>
      </c>
      <c r="M3" s="9">
        <v>2031</v>
      </c>
      <c r="N3" s="9" t="s">
        <v>9</v>
      </c>
      <c r="O3" s="19"/>
    </row>
    <row r="4" spans="1:15" ht="18.75" x14ac:dyDescent="0.3">
      <c r="A4" s="20">
        <v>1</v>
      </c>
      <c r="B4" s="149">
        <v>2</v>
      </c>
      <c r="C4" s="150"/>
      <c r="D4" s="150"/>
      <c r="E4" s="150"/>
      <c r="F4" s="150"/>
      <c r="G4" s="151"/>
      <c r="H4" s="20">
        <v>3</v>
      </c>
      <c r="I4" s="20">
        <v>4</v>
      </c>
      <c r="J4" s="20">
        <v>5</v>
      </c>
      <c r="K4" s="20">
        <v>6</v>
      </c>
      <c r="L4" s="20">
        <v>7</v>
      </c>
      <c r="M4" s="20">
        <v>8</v>
      </c>
      <c r="N4" s="20">
        <v>9</v>
      </c>
      <c r="O4" s="21"/>
    </row>
    <row r="5" spans="1:15" ht="18.75" x14ac:dyDescent="0.3">
      <c r="A5" s="152"/>
      <c r="B5" s="138" t="s">
        <v>4</v>
      </c>
      <c r="C5" s="139"/>
      <c r="D5" s="139"/>
      <c r="E5" s="139"/>
      <c r="F5" s="139"/>
      <c r="G5" s="140"/>
      <c r="H5" s="22">
        <f>SUM(H6:H9)</f>
        <v>203806.7</v>
      </c>
      <c r="I5" s="22">
        <f t="shared" ref="I5:M5" si="0">SUM(I6:I9)</f>
        <v>200324.9</v>
      </c>
      <c r="J5" s="22">
        <f t="shared" si="0"/>
        <v>194035</v>
      </c>
      <c r="K5" s="22">
        <f t="shared" si="0"/>
        <v>152237</v>
      </c>
      <c r="L5" s="22">
        <f t="shared" si="0"/>
        <v>158262.1</v>
      </c>
      <c r="M5" s="22">
        <f t="shared" si="0"/>
        <v>164528.6</v>
      </c>
      <c r="N5" s="22">
        <f>SUM(H5:M5)</f>
        <v>1073194.3</v>
      </c>
      <c r="O5" s="23"/>
    </row>
    <row r="6" spans="1:15" ht="18.75" x14ac:dyDescent="0.3">
      <c r="A6" s="153"/>
      <c r="B6" s="138" t="s">
        <v>7</v>
      </c>
      <c r="C6" s="139"/>
      <c r="D6" s="139"/>
      <c r="E6" s="139"/>
      <c r="F6" s="139"/>
      <c r="G6" s="140"/>
      <c r="H6" s="22">
        <v>0</v>
      </c>
      <c r="I6" s="22">
        <f t="shared" ref="I6:M8" si="1">SUM(I11,I16)</f>
        <v>0</v>
      </c>
      <c r="J6" s="22">
        <f t="shared" si="1"/>
        <v>0</v>
      </c>
      <c r="K6" s="22">
        <f t="shared" si="1"/>
        <v>0</v>
      </c>
      <c r="L6" s="22">
        <f t="shared" si="1"/>
        <v>0</v>
      </c>
      <c r="M6" s="22">
        <f t="shared" si="1"/>
        <v>0</v>
      </c>
      <c r="N6" s="22">
        <f>SUM(H6:M6)</f>
        <v>0</v>
      </c>
      <c r="O6" s="21"/>
    </row>
    <row r="7" spans="1:15" ht="18.75" x14ac:dyDescent="0.3">
      <c r="A7" s="153"/>
      <c r="B7" s="138" t="s">
        <v>5</v>
      </c>
      <c r="C7" s="139"/>
      <c r="D7" s="139"/>
      <c r="E7" s="139"/>
      <c r="F7" s="139"/>
      <c r="G7" s="140"/>
      <c r="H7" s="22">
        <f>SUM(H12,H17)</f>
        <v>17700.7</v>
      </c>
      <c r="I7" s="22">
        <f t="shared" si="1"/>
        <v>18714.099999999999</v>
      </c>
      <c r="J7" s="22">
        <f t="shared" si="1"/>
        <v>18714.099999999999</v>
      </c>
      <c r="K7" s="22">
        <f t="shared" si="1"/>
        <v>0</v>
      </c>
      <c r="L7" s="22">
        <f t="shared" si="1"/>
        <v>0</v>
      </c>
      <c r="M7" s="22">
        <f t="shared" si="1"/>
        <v>0</v>
      </c>
      <c r="N7" s="22">
        <f>SUM(H7:M7)</f>
        <v>55128.9</v>
      </c>
      <c r="O7" s="21"/>
    </row>
    <row r="8" spans="1:15" ht="18.75" x14ac:dyDescent="0.3">
      <c r="A8" s="153"/>
      <c r="B8" s="138" t="s">
        <v>6</v>
      </c>
      <c r="C8" s="139"/>
      <c r="D8" s="139"/>
      <c r="E8" s="139"/>
      <c r="F8" s="139"/>
      <c r="G8" s="140"/>
      <c r="H8" s="22">
        <f>SUM(H13,H18)</f>
        <v>186106</v>
      </c>
      <c r="I8" s="22">
        <f t="shared" si="1"/>
        <v>181610.8</v>
      </c>
      <c r="J8" s="22">
        <f t="shared" si="1"/>
        <v>175320.9</v>
      </c>
      <c r="K8" s="22">
        <f t="shared" si="1"/>
        <v>152237</v>
      </c>
      <c r="L8" s="22">
        <f t="shared" si="1"/>
        <v>158262.1</v>
      </c>
      <c r="M8" s="22">
        <f t="shared" si="1"/>
        <v>164528.6</v>
      </c>
      <c r="N8" s="22">
        <f>SUM(H8:M8)</f>
        <v>1018065.3999999999</v>
      </c>
      <c r="O8" s="21"/>
    </row>
    <row r="9" spans="1:15" ht="18.75" x14ac:dyDescent="0.3">
      <c r="A9" s="154"/>
      <c r="B9" s="138" t="s">
        <v>8</v>
      </c>
      <c r="C9" s="139"/>
      <c r="D9" s="139"/>
      <c r="E9" s="139"/>
      <c r="F9" s="139"/>
      <c r="G9" s="140"/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1"/>
    </row>
    <row r="10" spans="1:15" ht="54.75" customHeight="1" x14ac:dyDescent="0.3">
      <c r="A10" s="135" t="s">
        <v>2</v>
      </c>
      <c r="B10" s="138" t="s">
        <v>80</v>
      </c>
      <c r="C10" s="139"/>
      <c r="D10" s="139"/>
      <c r="E10" s="139"/>
      <c r="F10" s="139"/>
      <c r="G10" s="140"/>
      <c r="H10" s="22">
        <f t="shared" ref="H10:M10" si="2">SUM(H11:H14)</f>
        <v>184015.6</v>
      </c>
      <c r="I10" s="22">
        <f t="shared" si="2"/>
        <v>181162.4</v>
      </c>
      <c r="J10" s="22">
        <f t="shared" si="2"/>
        <v>174482.1</v>
      </c>
      <c r="K10" s="22">
        <f t="shared" si="2"/>
        <v>147275.1</v>
      </c>
      <c r="L10" s="22">
        <f t="shared" si="2"/>
        <v>153102</v>
      </c>
      <c r="M10" s="22">
        <f t="shared" si="2"/>
        <v>159162.1</v>
      </c>
      <c r="N10" s="22">
        <f>SUM(H10:M10)</f>
        <v>999199.29999999993</v>
      </c>
      <c r="O10" s="21"/>
    </row>
    <row r="11" spans="1:15" ht="18.75" x14ac:dyDescent="0.3">
      <c r="A11" s="136"/>
      <c r="B11" s="138" t="s">
        <v>7</v>
      </c>
      <c r="C11" s="139"/>
      <c r="D11" s="139"/>
      <c r="E11" s="139"/>
      <c r="F11" s="139"/>
      <c r="G11" s="140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f t="shared" ref="N11:N14" si="3">SUM(H11:M11)</f>
        <v>0</v>
      </c>
      <c r="O11" s="21"/>
    </row>
    <row r="12" spans="1:15" ht="18.75" x14ac:dyDescent="0.3">
      <c r="A12" s="136"/>
      <c r="B12" s="138" t="s">
        <v>5</v>
      </c>
      <c r="C12" s="139"/>
      <c r="D12" s="139"/>
      <c r="E12" s="139"/>
      <c r="F12" s="139"/>
      <c r="G12" s="140"/>
      <c r="H12" s="22">
        <v>2600.6</v>
      </c>
      <c r="I12" s="22">
        <v>4060.5</v>
      </c>
      <c r="J12" s="22">
        <v>4060.5</v>
      </c>
      <c r="K12" s="22">
        <v>0</v>
      </c>
      <c r="L12" s="22">
        <v>0</v>
      </c>
      <c r="M12" s="22">
        <v>0</v>
      </c>
      <c r="N12" s="22">
        <f t="shared" si="3"/>
        <v>10721.6</v>
      </c>
      <c r="O12" s="21"/>
    </row>
    <row r="13" spans="1:15" ht="18.75" x14ac:dyDescent="0.3">
      <c r="A13" s="136"/>
      <c r="B13" s="138" t="s">
        <v>6</v>
      </c>
      <c r="C13" s="139"/>
      <c r="D13" s="139"/>
      <c r="E13" s="139"/>
      <c r="F13" s="139"/>
      <c r="G13" s="140"/>
      <c r="H13" s="22">
        <v>181415</v>
      </c>
      <c r="I13" s="22">
        <v>177101.9</v>
      </c>
      <c r="J13" s="22">
        <v>170421.6</v>
      </c>
      <c r="K13" s="22">
        <v>147275.1</v>
      </c>
      <c r="L13" s="22">
        <v>153102</v>
      </c>
      <c r="M13" s="22">
        <v>159162.1</v>
      </c>
      <c r="N13" s="22">
        <f>SUM(H13:M13)</f>
        <v>988477.7</v>
      </c>
      <c r="O13" s="21"/>
    </row>
    <row r="14" spans="1:15" ht="18.75" x14ac:dyDescent="0.3">
      <c r="A14" s="137"/>
      <c r="B14" s="138" t="s">
        <v>8</v>
      </c>
      <c r="C14" s="139"/>
      <c r="D14" s="139"/>
      <c r="E14" s="139"/>
      <c r="F14" s="139"/>
      <c r="G14" s="140"/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f t="shared" si="3"/>
        <v>0</v>
      </c>
      <c r="O14" s="21"/>
    </row>
    <row r="15" spans="1:15" ht="75.75" customHeight="1" x14ac:dyDescent="0.3">
      <c r="A15" s="126" t="s">
        <v>12</v>
      </c>
      <c r="B15" s="127" t="s">
        <v>36</v>
      </c>
      <c r="C15" s="127"/>
      <c r="D15" s="127"/>
      <c r="E15" s="127"/>
      <c r="F15" s="127"/>
      <c r="G15" s="127"/>
      <c r="H15" s="22">
        <f>SUM(H16:H19)</f>
        <v>19791.099999999999</v>
      </c>
      <c r="I15" s="22">
        <f t="shared" ref="I15:M15" si="4">SUM(I16:I19)</f>
        <v>19162.5</v>
      </c>
      <c r="J15" s="22">
        <f t="shared" si="4"/>
        <v>19552.900000000001</v>
      </c>
      <c r="K15" s="22">
        <f t="shared" si="4"/>
        <v>4961.8999999999996</v>
      </c>
      <c r="L15" s="22">
        <f t="shared" si="4"/>
        <v>5160.1000000000004</v>
      </c>
      <c r="M15" s="22">
        <f t="shared" si="4"/>
        <v>5366.5</v>
      </c>
      <c r="N15" s="22">
        <f>H15+I15+J15+K15+L15+M15</f>
        <v>73995</v>
      </c>
      <c r="O15" s="21"/>
    </row>
    <row r="16" spans="1:15" ht="18.75" x14ac:dyDescent="0.3">
      <c r="A16" s="126"/>
      <c r="B16" s="128" t="s">
        <v>22</v>
      </c>
      <c r="C16" s="129"/>
      <c r="D16" s="129"/>
      <c r="E16" s="129"/>
      <c r="F16" s="129"/>
      <c r="G16" s="130"/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f>H16+I16+J16+K16+L16+M16</f>
        <v>0</v>
      </c>
      <c r="O16" s="21"/>
    </row>
    <row r="17" spans="1:15" ht="18.75" x14ac:dyDescent="0.3">
      <c r="A17" s="126"/>
      <c r="B17" s="131" t="s">
        <v>5</v>
      </c>
      <c r="C17" s="132"/>
      <c r="D17" s="132"/>
      <c r="E17" s="132"/>
      <c r="F17" s="132"/>
      <c r="G17" s="132"/>
      <c r="H17" s="22">
        <v>15100.1</v>
      </c>
      <c r="I17" s="22">
        <v>14653.6</v>
      </c>
      <c r="J17" s="22">
        <v>14653.6</v>
      </c>
      <c r="K17" s="22">
        <v>0</v>
      </c>
      <c r="L17" s="22">
        <v>0</v>
      </c>
      <c r="M17" s="22">
        <v>0</v>
      </c>
      <c r="N17" s="22">
        <f>H17+I17+J17+K17+L17+M17</f>
        <v>44407.3</v>
      </c>
      <c r="O17" s="21"/>
    </row>
    <row r="18" spans="1:15" ht="18.75" x14ac:dyDescent="0.3">
      <c r="A18" s="126"/>
      <c r="B18" s="133" t="s">
        <v>6</v>
      </c>
      <c r="C18" s="134"/>
      <c r="D18" s="134"/>
      <c r="E18" s="134"/>
      <c r="F18" s="134"/>
      <c r="G18" s="134"/>
      <c r="H18" s="22">
        <v>4691</v>
      </c>
      <c r="I18" s="22">
        <v>4508.8999999999996</v>
      </c>
      <c r="J18" s="22">
        <v>4899.3</v>
      </c>
      <c r="K18" s="22">
        <v>4961.8999999999996</v>
      </c>
      <c r="L18" s="22">
        <v>5160.1000000000004</v>
      </c>
      <c r="M18" s="22">
        <v>5366.5</v>
      </c>
      <c r="N18" s="22">
        <f>H18+I18+J18+K18+L18+M18</f>
        <v>29587.699999999997</v>
      </c>
      <c r="O18" s="21"/>
    </row>
    <row r="19" spans="1:15" ht="18.75" x14ac:dyDescent="0.3">
      <c r="A19" s="126"/>
      <c r="B19" s="133" t="s">
        <v>8</v>
      </c>
      <c r="C19" s="134"/>
      <c r="D19" s="134"/>
      <c r="E19" s="134"/>
      <c r="F19" s="134"/>
      <c r="G19" s="134"/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4" t="s">
        <v>82</v>
      </c>
    </row>
    <row r="20" spans="1:15" ht="15.75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</sheetData>
  <mergeCells count="23">
    <mergeCell ref="B9:G9"/>
    <mergeCell ref="A1:N1"/>
    <mergeCell ref="A2:A3"/>
    <mergeCell ref="B2:G3"/>
    <mergeCell ref="H2:N2"/>
    <mergeCell ref="B4:G4"/>
    <mergeCell ref="B5:G5"/>
    <mergeCell ref="B6:G6"/>
    <mergeCell ref="B7:G7"/>
    <mergeCell ref="B8:G8"/>
    <mergeCell ref="A5:A9"/>
    <mergeCell ref="A10:A14"/>
    <mergeCell ref="B10:G10"/>
    <mergeCell ref="B11:G11"/>
    <mergeCell ref="B12:G12"/>
    <mergeCell ref="B13:G13"/>
    <mergeCell ref="B14:G14"/>
    <mergeCell ref="A15:A19"/>
    <mergeCell ref="B15:G15"/>
    <mergeCell ref="B16:G16"/>
    <mergeCell ref="B17:G17"/>
    <mergeCell ref="B18:G18"/>
    <mergeCell ref="B19:G19"/>
  </mergeCells>
  <pageMargins left="1.1811023622047245" right="0.39370078740157483" top="0.74803149606299213" bottom="0.55118110236220474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2026-09-14T02:03:28Z</cp:lastPrinted>
  <dcterms:created xsi:type="dcterms:W3CDTF">2024-09-05T03:13:39Z</dcterms:created>
  <dcterms:modified xsi:type="dcterms:W3CDTF">2026-09-14T02:07:12Z</dcterms:modified>
</cp:coreProperties>
</file>