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ргОтдел\ПОСТАНОВЛЕНИЯ\Постановления 2026\Постановление администрации 536\"/>
    </mc:Choice>
  </mc:AlternateContent>
  <bookViews>
    <workbookView xWindow="-120" yWindow="-120" windowWidth="38640" windowHeight="21240" activeTab="3"/>
  </bookViews>
  <sheets>
    <sheet name="Раздел 1" sheetId="6" r:id="rId1"/>
    <sheet name="Раздел 2" sheetId="5" r:id="rId2"/>
    <sheet name="Раздел 3" sheetId="3" r:id="rId3"/>
    <sheet name="Раздел 4" sheetId="4" r:id="rId4"/>
  </sheets>
  <definedNames>
    <definedName name="_xlnm.Print_Area" localSheetId="1">'Раздел 2'!$A$1:$N$10</definedName>
    <definedName name="_xlnm.Print_Area" localSheetId="2">'Раздел 3'!$A$1:$D$55</definedName>
    <definedName name="_xlnm.Print_Area" localSheetId="3">'Раздел 4'!$A$1:$O$19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4" l="1"/>
  <c r="M8" i="4"/>
  <c r="L8" i="4"/>
  <c r="K8" i="4"/>
  <c r="J8" i="4"/>
  <c r="I8" i="4"/>
  <c r="H8" i="4"/>
  <c r="M7" i="4"/>
  <c r="L7" i="4"/>
  <c r="K7" i="4"/>
  <c r="J7" i="4"/>
  <c r="I7" i="4"/>
  <c r="H7" i="4"/>
  <c r="M6" i="4"/>
  <c r="L6" i="4"/>
  <c r="K6" i="4"/>
  <c r="J6" i="4"/>
  <c r="I6" i="4"/>
  <c r="N14" i="4"/>
  <c r="N13" i="4"/>
  <c r="N12" i="4"/>
  <c r="N11" i="4"/>
  <c r="I10" i="4"/>
  <c r="H10" i="4"/>
  <c r="N10" i="4" s="1"/>
  <c r="H15" i="4"/>
  <c r="I15" i="4"/>
  <c r="J15" i="4"/>
  <c r="K15" i="4"/>
  <c r="L15" i="4"/>
  <c r="M15" i="4"/>
  <c r="N16" i="4"/>
  <c r="N17" i="4"/>
  <c r="N18" i="4"/>
  <c r="N19" i="4"/>
  <c r="N15" i="4" l="1"/>
  <c r="N7" i="4"/>
  <c r="M9" i="4" l="1"/>
  <c r="M5" i="4" s="1"/>
  <c r="L9" i="4"/>
  <c r="L5" i="4" s="1"/>
  <c r="N6" i="4"/>
  <c r="H9" i="4"/>
  <c r="H5" i="4" s="1"/>
  <c r="I9" i="4"/>
  <c r="I5" i="4" s="1"/>
  <c r="J9" i="4"/>
  <c r="J5" i="4" s="1"/>
  <c r="K9" i="4"/>
  <c r="K5" i="4" s="1"/>
  <c r="N9" i="4"/>
  <c r="N5" i="4" l="1"/>
  <c r="H27" i="6" s="1"/>
  <c r="N8" i="4"/>
</calcChain>
</file>

<file path=xl/sharedStrings.xml><?xml version="1.0" encoding="utf-8"?>
<sst xmlns="http://schemas.openxmlformats.org/spreadsheetml/2006/main" count="162" uniqueCount="135">
  <si>
    <t>№ п/п</t>
  </si>
  <si>
    <t>Краткое описание ожидаемых эффектов от реализации задачи структурного элемента</t>
  </si>
  <si>
    <t>1.</t>
  </si>
  <si>
    <t>1.1.</t>
  </si>
  <si>
    <t>Объем финансового обеспечения по годам реализации, тыс. рублей</t>
  </si>
  <si>
    <t>Муниципальная программа (всего), в том числе:</t>
  </si>
  <si>
    <t>областной бюджет</t>
  </si>
  <si>
    <t>местный бюджет</t>
  </si>
  <si>
    <t>внебюджетные источники</t>
  </si>
  <si>
    <t>ВСЕГО</t>
  </si>
  <si>
    <t>Показатель МП, с которым связана задача структурного элемента</t>
  </si>
  <si>
    <t>№      п/п</t>
  </si>
  <si>
    <t>2.</t>
  </si>
  <si>
    <t>Срок реализации 2026-2031 годы</t>
  </si>
  <si>
    <t>Доля зданий учреждений культуры, находящихся в удовлетворительном состоянии, в общем количестве зданий данных учреждений</t>
  </si>
  <si>
    <t>Задача 3. Развитие библиотечного дела</t>
  </si>
  <si>
    <t>Задача 2. Развитие музейного дела</t>
  </si>
  <si>
    <t>Задача 4. Развитие культурно-досугового обслуживания населения</t>
  </si>
  <si>
    <t>Задача 5. Создание условий для развития отраслевого образования</t>
  </si>
  <si>
    <t>Задача 6. Развитие материально-технической базы учреждений культуры</t>
  </si>
  <si>
    <t>Задача 7. Развитие кадрового потенциала</t>
  </si>
  <si>
    <t xml:space="preserve">федеральный бюджет                                                                                                              
</t>
  </si>
  <si>
    <t>Раздел 4. Финансовое обеспечение муниципальной программы</t>
  </si>
  <si>
    <t xml:space="preserve">Раздел 3. Структура муниципальной программы </t>
  </si>
  <si>
    <t>Ответственный за реализацию структурного элемента:                                                         Отдел культуры, спорта, молодежной и социальной политики, туризма и КМНС</t>
  </si>
  <si>
    <t xml:space="preserve">2. Проведение концертов, митингов и торжественных мероприятий;                                       </t>
  </si>
  <si>
    <t xml:space="preserve">6. Ремонт и содержание памятников.                                                                       </t>
  </si>
  <si>
    <t>5. Изготовление кадастровых паспортов на объекты культурного наследия;</t>
  </si>
  <si>
    <t xml:space="preserve">1. Участие жителей в творческих конкурсах; 
                                                                </t>
  </si>
  <si>
    <t>5. Реставрация особо ценных единиц фондового хранения;</t>
  </si>
  <si>
    <t xml:space="preserve">7. Организация и проведение национальных праздников, выставок, мастер-классов;                          </t>
  </si>
  <si>
    <t xml:space="preserve">12. Обеспечение деятельности музея.                          </t>
  </si>
  <si>
    <t>1. Публичный показ музейных предметов, музейных коллекций;</t>
  </si>
  <si>
    <t>2. Создание экспозиций (выставок) и организация выездных выставок;</t>
  </si>
  <si>
    <t>1. Библиотечное, библиографическое и информационное обслуживание пользователей библиотеки;</t>
  </si>
  <si>
    <t xml:space="preserve">2. Библиографическая обработка документов и создание каталогов;
</t>
  </si>
  <si>
    <t>3. Формирование, учет, изучение, обеспечение физического сохранения и безопасности фондов библиотек, включая оцифрoвку фондов;</t>
  </si>
  <si>
    <t xml:space="preserve">5. Издательская деятельность;                                                                    </t>
  </si>
  <si>
    <t xml:space="preserve">6. Автоматизация процессов облуживания пользователей библиотек;                                                                                            </t>
  </si>
  <si>
    <t xml:space="preserve">7. Организация доступа в банк профессиональной информации на любых носителях и доступ к общероссийским базам данных;               </t>
  </si>
  <si>
    <t>8. Подготовка и издание оперативной и тематической экспресс-информации;</t>
  </si>
  <si>
    <t>9. Обеспечение деятельности библиотек и филиалов.</t>
  </si>
  <si>
    <t xml:space="preserve">4. Обеспечение деятельности учреждения.                                                                                       </t>
  </si>
  <si>
    <t xml:space="preserve">3. Проведение мастер-классов, конкурсов и смотров;                                                                                                                                                                         </t>
  </si>
  <si>
    <t xml:space="preserve">2. Организация деятельности клубных формирований и формирований самодеятельного народного творчества;                                                                                                                                         </t>
  </si>
  <si>
    <t xml:space="preserve">1. Организация и проведение культурно-массовых мероприятий;                                                                                                                                                </t>
  </si>
  <si>
    <t xml:space="preserve">2. Внедрение программ музыкальной и художественной направленности;                                                                                                                                                                       </t>
  </si>
  <si>
    <t xml:space="preserve">3. Поддержка молодых дарований;                                                                                                                                                         </t>
  </si>
  <si>
    <t xml:space="preserve">5. Реализация дополнительных предпрофессиональных программ в области искусств;                                                                               </t>
  </si>
  <si>
    <t xml:space="preserve">4. Организация проведения концертов, мастер-классов, выставок;                                                                                                                                            </t>
  </si>
  <si>
    <t xml:space="preserve">6. Реализация дополнительных общеразвивающих программ.                                                                                  </t>
  </si>
  <si>
    <t>1. Создание условия для предоставления качественных услуг в сфере культуры;</t>
  </si>
  <si>
    <t>1. Осуществление мер по адаптации знаний и навыков работников к новым требованиям;</t>
  </si>
  <si>
    <t>2. Прохождение обучения специалистов сферы культуры на курсах повышения квалификации, переподготовки;</t>
  </si>
  <si>
    <t>4. Поощрение лучших работников и коллективов;</t>
  </si>
  <si>
    <t>6. Обновление и пополнение (приобретение) базы фондов хранения;</t>
  </si>
  <si>
    <t>8. Пополнение данных о народных мастерах, хранителях нематериального культурного наследия, о национально-культурных объединениях;</t>
  </si>
  <si>
    <t>10. Подготовка методических каталогов в целях изучения и сохранения народной традиционной культуры, местного творчества;</t>
  </si>
  <si>
    <t xml:space="preserve">3. Расходы связанные с организацией, подготовкой и проведением культурных и социально значимых мероприятий на территории МО;                                                                                                                                                                  </t>
  </si>
  <si>
    <t>3. Формирование, учет, изучение, обеспечение физического сохранения и безопасности музейных фондов, включая оцифрoвку фондов;</t>
  </si>
  <si>
    <t>4. Участие в экспедициях;</t>
  </si>
  <si>
    <t>11. Поддержка местных мастеров декоративно-прикладного искусства (ДПИ);</t>
  </si>
  <si>
    <t xml:space="preserve">7. Оценка качества деятельности учреждений культуры.                                                                                             </t>
  </si>
  <si>
    <t>3. Меры социальной поддержки для привлечения специалистов;</t>
  </si>
  <si>
    <t>Наименование муниципальной программы, структурного элемента/ источник финансового обеспечения</t>
  </si>
  <si>
    <t>Комплекс процессных мероприятий «Формирование механизмов, обеспечивающих равный доступ всех категорий населения к услугам культурно-досуговой деятельности»</t>
  </si>
  <si>
    <t>Число посещений мероприятий организаций в сфере культуры</t>
  </si>
  <si>
    <t xml:space="preserve">4. Реализация проекта «Модельная библиотека»;                                        </t>
  </si>
  <si>
    <t>Задачи структурного элемента/отдельного мероприятия</t>
  </si>
  <si>
    <t>5. Реализация  закона Сахалинской области «Заслуженный работник культуры Сахалинской области»;</t>
  </si>
  <si>
    <t xml:space="preserve">6. Реализация решения Собрания муниципального образования «Городской округ Ногликский» от 30.05.2013 № 248 «Об утверждении Положения «О мерах социальной поддержки отдельных категорий граждан, проживающих и работающих на территории муниципального образования «Городской округ Ногликский»;                                                                 </t>
  </si>
  <si>
    <t xml:space="preserve">1. Участие во всероссийских, региональных, областных, муниципальных, межмуниципальных и районных конкурсах;                                                                                                                                         </t>
  </si>
  <si>
    <t>срок реализации 2026-2031</t>
  </si>
  <si>
    <t>2.1.</t>
  </si>
  <si>
    <t>2.2.</t>
  </si>
  <si>
    <t>2.3.</t>
  </si>
  <si>
    <t>2.4.</t>
  </si>
  <si>
    <t>2.5.</t>
  </si>
  <si>
    <t>2.6.</t>
  </si>
  <si>
    <t>2.7.</t>
  </si>
  <si>
    <t xml:space="preserve"> Задача 1.  Развитие материально-технической базы учреждений культуры     </t>
  </si>
  <si>
    <t xml:space="preserve">ПАСПОРТ МУНИЦИПАЛЬНОЙ ПРОГРАММЫ </t>
  </si>
  <si>
    <t>Раздел 1. Основные положения</t>
  </si>
  <si>
    <t>Куратор муниципальной программы</t>
  </si>
  <si>
    <t>Вице-мэр муниципального образования Ногликский муниципальный округ Сахалинской области</t>
  </si>
  <si>
    <t>Ответственный исполнитель муниципальной программы</t>
  </si>
  <si>
    <t>Соисполнители</t>
  </si>
  <si>
    <t>Участники</t>
  </si>
  <si>
    <t>Период реализации</t>
  </si>
  <si>
    <t>Направления (подпрограммы)</t>
  </si>
  <si>
    <t>отсутствуют</t>
  </si>
  <si>
    <t>Объемы финансового обеспечения за весь период реализации</t>
  </si>
  <si>
    <t>2. Государственная программа Сахалинской области «Развитие сферы культуры в Сахалинской области», утвержденная постановлением Правительства Сахалинской области от 02.08.2023 № 409</t>
  </si>
  <si>
    <t xml:space="preserve">Цель 1. Увеличение числа посещений мероприятий организаций культуры, до 513 000 посещений  к 2031 году:                                                                       Задача 1. Развитие социально-культурной деятельности;
Задача 2. Развитие музейного дела; 
Задача 3. Развитие библиотечного дела;
Задача 4. Развитие культурно-досугового обслуживания населения;
Задача 5. Создание условий для развития отраслевого образования;                                                                                       Задача 6. Развитие кадрового потенциала.                                                                                                                                                                                                                         Цель 2. Сохранение доли зданий учреждений культуры, находящихся в удовлетворительном состоянии, в общем количестве зданий данных учреждений, на уровне 81,8% к 2031 году.                                                                                              
Задача 1. Развитие материально-технической базы учреждений культуры.
                                                                                            </t>
  </si>
  <si>
    <t>Наименование показателя</t>
  </si>
  <si>
    <t>Уровень показателя (1)</t>
  </si>
  <si>
    <t>Единица измерения (по ОКЕИ)</t>
  </si>
  <si>
    <t>Базовое значение 2024</t>
  </si>
  <si>
    <t>Значения показателей</t>
  </si>
  <si>
    <t>Документ</t>
  </si>
  <si>
    <t>Ответственный за достижение показателя</t>
  </si>
  <si>
    <t>Связь с показателями национальных целей</t>
  </si>
  <si>
    <t>план</t>
  </si>
  <si>
    <t xml:space="preserve">Цель 1.  Увеличение числа посещений мероприятий организаций культуры до 513000 посещений к 2031 году
                                                                                                               </t>
  </si>
  <si>
    <t>Число посещений мероприятий организаций культуры</t>
  </si>
  <si>
    <t>МП</t>
  </si>
  <si>
    <t>Ед.</t>
  </si>
  <si>
    <t>457600</t>
  </si>
  <si>
    <t xml:space="preserve"> отдел КСМиСПТиКМНС</t>
  </si>
  <si>
    <t>Цель 2. Сохранение доли зданий учреждений культуры, находящихся в удовлетворительном состоянии, в общем количестве зданий данных учреждений 74% к 2031 году</t>
  </si>
  <si>
    <t>%</t>
  </si>
  <si>
    <t>Учреждения культуры (филиалы)</t>
  </si>
  <si>
    <t xml:space="preserve">3. Противопожарные мероприятия, видеонаблюдение, ограждения, охрана объектов учреждений культуры;  </t>
  </si>
  <si>
    <t>2. Содержание и улучшение материально-технической базы учреждений культуры;</t>
  </si>
  <si>
    <t>4. Текущий и капитальный ремонт учреждений культуры.</t>
  </si>
  <si>
    <t>»</t>
  </si>
  <si>
    <t>Ответственный за реализацию структурного элемента:                                                                      Отдел культуры, спорта, молодежной и социальной политики, туризма и КМНС</t>
  </si>
  <si>
    <t>Отдел строительства и архитектуры администрации МО Ногликский муниципальный округ Сахалинской области, отдел жилищно-коммунального и дорожного хозяйства администрации муниципального образования Ногликский муниципальный округ Сахалинской области, учреждения культуры всех типов (филиалы)</t>
  </si>
  <si>
    <t>Связь с национальными целями развития Российской Федерации / Государственными программами Сахалинской области</t>
  </si>
  <si>
    <t xml:space="preserve">Цели / задачи муниципальной программы </t>
  </si>
  <si>
    <t>Отдел культуры, спорта, молодежной и социальной политики, туризма и КМНС Департамента социальной политики администрации муниципального образования Ногликский муниципальный округ Сахалинской области (далее - отдел КСМиСП, ТиКМНС ДСП)</t>
  </si>
  <si>
    <t>Раздел 2. Показатели муниципальной программы</t>
  </si>
  <si>
    <t xml:space="preserve">4. Техническая инвентаризация объектов;недвижимого имущества;                                                                                                                   </t>
  </si>
  <si>
    <t>1. Приобретение сопутствующих товаров для организации работы учреждений культуры;                                                                             2. Капитальный ремонт учреждений культуры;                            3. Приобритение музыкальных инструментов.</t>
  </si>
  <si>
    <t>Комплекс процессных мероприятий «Формирование механизмов, обеспечивающих равный доступ всех категорий населения к услугам культурно-досуговой деятельности» (всего), в том числе:</t>
  </si>
  <si>
    <t xml:space="preserve">«Развитие культуры в муниципальном образовании
Ногликский муниципальный округ Сахалинской области»
</t>
  </si>
  <si>
    <t xml:space="preserve">«Приложение 1
к муниципальной программе
«Развитие культуры
в муниципальном образовании
Ногликский муниципальный округ
Сахалинской области»,
утвержденной постановлением администрации
муниципального образования
Ногликский муниципальный округ
Сахалинской области
от 30.06.2025 № 433
</t>
  </si>
  <si>
    <t xml:space="preserve"> Муниципальный проект «Семейные ценности и инфраструктура культуры»</t>
  </si>
  <si>
    <t>Задача 1. Развитие социально – культурной деятельности</t>
  </si>
  <si>
    <t>9. Поддержка кружка по изучению нивхского и ультинского языков (приобретение и разработка методических материалов, оснащение инвентарем, оргтехникой);</t>
  </si>
  <si>
    <t>тыс.руб.</t>
  </si>
  <si>
    <t>Муниципальный проект «Семейные ценности и инфраструктура культуры» (всего), в том числе:</t>
  </si>
  <si>
    <t>2026-2031 годы</t>
  </si>
  <si>
    <t xml:space="preserve">1. Указ Президента Рооссийской Федерации от 07.05.2024 № 309 «О национальных целях развития Российской Федерации на период до 2030 года и на перспективу до 2036 года»:                                                                            «Реализация потенциала каждого человека, развитие его талантов, воспитание патриотичной и социально ответственной личности»
</t>
  </si>
  <si>
    <t xml:space="preserve">ПРИЛОЖЕНИЕ 1
к постановлению администрации
муниципального образования
Ногликский муниципальный округ
Сахалинской области
от 14 сентября 2026 года № 536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</si>
</sst>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1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4" fontId="4" fillId="0" borderId="8" xfId="0" applyNumberFormat="1" applyFont="1" applyBorder="1" applyAlignment="1">
      <alignment horizontal="right" vertical="top"/>
    </xf>
    <xf numFmtId="4" fontId="4" fillId="0" borderId="9" xfId="0" applyNumberFormat="1" applyFont="1" applyBorder="1" applyAlignment="1">
      <alignment horizontal="righ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wrapText="1"/>
    </xf>
    <xf numFmtId="0" fontId="10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Normal="100" zoomScaleSheetLayoutView="100" workbookViewId="0">
      <selection activeCell="H7" sqref="H7:N13"/>
    </sheetView>
  </sheetViews>
  <sheetFormatPr defaultRowHeight="18.75" x14ac:dyDescent="0.3"/>
  <cols>
    <col min="1" max="1" width="10.85546875" style="2" customWidth="1"/>
    <col min="2" max="3" width="9.140625" style="2"/>
    <col min="4" max="4" width="6.140625" style="2" customWidth="1"/>
    <col min="5" max="5" width="2.85546875" style="2" customWidth="1"/>
    <col min="6" max="6" width="3.140625" style="2" customWidth="1"/>
    <col min="7" max="7" width="13.140625" style="2" customWidth="1"/>
    <col min="8" max="8" width="10.140625" style="2" customWidth="1"/>
    <col min="9" max="13" width="9.140625" style="2"/>
    <col min="14" max="14" width="17.42578125" style="2" customWidth="1"/>
    <col min="15" max="16384" width="9.140625" style="2"/>
  </cols>
  <sheetData>
    <row r="1" spans="1:14" x14ac:dyDescent="0.3">
      <c r="H1" s="38" t="s">
        <v>134</v>
      </c>
      <c r="I1" s="38"/>
      <c r="J1" s="38"/>
      <c r="K1" s="38"/>
      <c r="L1" s="38"/>
      <c r="M1" s="38"/>
      <c r="N1" s="38"/>
    </row>
    <row r="2" spans="1:14" ht="15" customHeight="1" x14ac:dyDescent="0.3">
      <c r="H2" s="38"/>
      <c r="I2" s="38"/>
      <c r="J2" s="38"/>
      <c r="K2" s="38"/>
      <c r="L2" s="38"/>
      <c r="M2" s="38"/>
      <c r="N2" s="38"/>
    </row>
    <row r="3" spans="1:14" x14ac:dyDescent="0.3">
      <c r="H3" s="38"/>
      <c r="I3" s="38"/>
      <c r="J3" s="38"/>
      <c r="K3" s="38"/>
      <c r="L3" s="38"/>
      <c r="M3" s="38"/>
      <c r="N3" s="38"/>
    </row>
    <row r="4" spans="1:14" x14ac:dyDescent="0.3">
      <c r="H4" s="38"/>
      <c r="I4" s="38"/>
      <c r="J4" s="38"/>
      <c r="K4" s="38"/>
      <c r="L4" s="38"/>
      <c r="M4" s="38"/>
      <c r="N4" s="38"/>
    </row>
    <row r="5" spans="1:14" x14ac:dyDescent="0.3">
      <c r="H5" s="38"/>
      <c r="I5" s="38"/>
      <c r="J5" s="38"/>
      <c r="K5" s="38"/>
      <c r="L5" s="38"/>
      <c r="M5" s="38"/>
      <c r="N5" s="38"/>
    </row>
    <row r="6" spans="1:14" ht="26.25" customHeight="1" x14ac:dyDescent="0.3">
      <c r="H6" s="38"/>
      <c r="I6" s="38"/>
      <c r="J6" s="38"/>
      <c r="K6" s="38"/>
      <c r="L6" s="38"/>
      <c r="M6" s="38"/>
      <c r="N6" s="38"/>
    </row>
    <row r="7" spans="1:14" x14ac:dyDescent="0.3">
      <c r="H7" s="38" t="s">
        <v>126</v>
      </c>
      <c r="I7" s="39"/>
      <c r="J7" s="39"/>
      <c r="K7" s="39"/>
      <c r="L7" s="39"/>
      <c r="M7" s="39"/>
      <c r="N7" s="39"/>
    </row>
    <row r="8" spans="1:14" x14ac:dyDescent="0.3">
      <c r="H8" s="39"/>
      <c r="I8" s="39"/>
      <c r="J8" s="39"/>
      <c r="K8" s="39"/>
      <c r="L8" s="39"/>
      <c r="M8" s="39"/>
      <c r="N8" s="39"/>
    </row>
    <row r="9" spans="1:14" x14ac:dyDescent="0.3">
      <c r="H9" s="39"/>
      <c r="I9" s="39"/>
      <c r="J9" s="39"/>
      <c r="K9" s="39"/>
      <c r="L9" s="39"/>
      <c r="M9" s="39"/>
      <c r="N9" s="39"/>
    </row>
    <row r="10" spans="1:14" x14ac:dyDescent="0.3">
      <c r="H10" s="39"/>
      <c r="I10" s="39"/>
      <c r="J10" s="39"/>
      <c r="K10" s="39"/>
      <c r="L10" s="39"/>
      <c r="M10" s="39"/>
      <c r="N10" s="39"/>
    </row>
    <row r="11" spans="1:14" x14ac:dyDescent="0.3">
      <c r="H11" s="39"/>
      <c r="I11" s="39"/>
      <c r="J11" s="39"/>
      <c r="K11" s="39"/>
      <c r="L11" s="39"/>
      <c r="M11" s="39"/>
      <c r="N11" s="39"/>
    </row>
    <row r="12" spans="1:14" x14ac:dyDescent="0.3">
      <c r="H12" s="39"/>
      <c r="I12" s="39"/>
      <c r="J12" s="39"/>
      <c r="K12" s="39"/>
      <c r="L12" s="39"/>
      <c r="M12" s="39"/>
      <c r="N12" s="39"/>
    </row>
    <row r="13" spans="1:14" ht="94.5" customHeight="1" x14ac:dyDescent="0.3">
      <c r="H13" s="39"/>
      <c r="I13" s="39"/>
      <c r="J13" s="39"/>
      <c r="K13" s="39"/>
      <c r="L13" s="39"/>
      <c r="M13" s="39"/>
      <c r="N13" s="39"/>
    </row>
    <row r="14" spans="1:14" ht="13.5" customHeight="1" x14ac:dyDescent="0.3"/>
    <row r="15" spans="1:14" ht="27" customHeight="1" x14ac:dyDescent="0.3">
      <c r="A15" s="40" t="s">
        <v>81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ht="39.75" customHeight="1" x14ac:dyDescent="0.3">
      <c r="A16" s="38" t="s">
        <v>125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</row>
    <row r="17" spans="1:14" ht="13.5" customHeight="1" x14ac:dyDescent="0.3"/>
    <row r="18" spans="1:14" x14ac:dyDescent="0.3">
      <c r="A18" s="41" t="s">
        <v>82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13.5" customHeight="1" x14ac:dyDescent="0.3"/>
    <row r="20" spans="1:14" ht="39.75" customHeight="1" x14ac:dyDescent="0.3">
      <c r="A20" s="42" t="s">
        <v>83</v>
      </c>
      <c r="B20" s="42"/>
      <c r="C20" s="42"/>
      <c r="D20" s="42"/>
      <c r="E20" s="42"/>
      <c r="F20" s="42"/>
      <c r="G20" s="42"/>
      <c r="H20" s="37" t="s">
        <v>84</v>
      </c>
      <c r="I20" s="37"/>
      <c r="J20" s="37"/>
      <c r="K20" s="37"/>
      <c r="L20" s="37"/>
      <c r="M20" s="37"/>
      <c r="N20" s="37"/>
    </row>
    <row r="21" spans="1:14" ht="94.5" customHeight="1" x14ac:dyDescent="0.3">
      <c r="A21" s="37" t="s">
        <v>85</v>
      </c>
      <c r="B21" s="37"/>
      <c r="C21" s="37"/>
      <c r="D21" s="37"/>
      <c r="E21" s="37"/>
      <c r="F21" s="37"/>
      <c r="G21" s="37"/>
      <c r="H21" s="37" t="s">
        <v>120</v>
      </c>
      <c r="I21" s="37"/>
      <c r="J21" s="37"/>
      <c r="K21" s="37"/>
      <c r="L21" s="37"/>
      <c r="M21" s="37"/>
      <c r="N21" s="37"/>
    </row>
    <row r="22" spans="1:14" ht="116.25" customHeight="1" x14ac:dyDescent="0.3">
      <c r="A22" s="42" t="s">
        <v>86</v>
      </c>
      <c r="B22" s="42"/>
      <c r="C22" s="42"/>
      <c r="D22" s="42"/>
      <c r="E22" s="42"/>
      <c r="F22" s="42"/>
      <c r="G22" s="42"/>
      <c r="H22" s="37" t="s">
        <v>117</v>
      </c>
      <c r="I22" s="37"/>
      <c r="J22" s="37"/>
      <c r="K22" s="37"/>
      <c r="L22" s="37"/>
      <c r="M22" s="37"/>
      <c r="N22" s="37"/>
    </row>
    <row r="23" spans="1:14" ht="24.75" customHeight="1" x14ac:dyDescent="0.3">
      <c r="A23" s="42" t="s">
        <v>87</v>
      </c>
      <c r="B23" s="42"/>
      <c r="C23" s="42"/>
      <c r="D23" s="42"/>
      <c r="E23" s="42"/>
      <c r="F23" s="42"/>
      <c r="G23" s="42"/>
      <c r="H23" s="37" t="s">
        <v>111</v>
      </c>
      <c r="I23" s="37"/>
      <c r="J23" s="37"/>
      <c r="K23" s="37"/>
      <c r="L23" s="37"/>
      <c r="M23" s="37"/>
      <c r="N23" s="37"/>
    </row>
    <row r="24" spans="1:14" ht="25.5" customHeight="1" x14ac:dyDescent="0.3">
      <c r="A24" s="42" t="s">
        <v>88</v>
      </c>
      <c r="B24" s="42"/>
      <c r="C24" s="42"/>
      <c r="D24" s="42"/>
      <c r="E24" s="42"/>
      <c r="F24" s="42"/>
      <c r="G24" s="42"/>
      <c r="H24" s="37" t="s">
        <v>132</v>
      </c>
      <c r="I24" s="37"/>
      <c r="J24" s="37"/>
      <c r="K24" s="37"/>
      <c r="L24" s="37"/>
      <c r="M24" s="37"/>
      <c r="N24" s="37"/>
    </row>
    <row r="25" spans="1:14" ht="306" customHeight="1" x14ac:dyDescent="0.3">
      <c r="A25" s="42" t="s">
        <v>119</v>
      </c>
      <c r="B25" s="42"/>
      <c r="C25" s="42"/>
      <c r="D25" s="42"/>
      <c r="E25" s="42"/>
      <c r="F25" s="42"/>
      <c r="G25" s="42"/>
      <c r="H25" s="37" t="s">
        <v>93</v>
      </c>
      <c r="I25" s="37"/>
      <c r="J25" s="37"/>
      <c r="K25" s="37"/>
      <c r="L25" s="37"/>
      <c r="M25" s="37"/>
      <c r="N25" s="37"/>
    </row>
    <row r="26" spans="1:14" ht="22.5" customHeight="1" x14ac:dyDescent="0.3">
      <c r="A26" s="42" t="s">
        <v>89</v>
      </c>
      <c r="B26" s="42"/>
      <c r="C26" s="42"/>
      <c r="D26" s="42"/>
      <c r="E26" s="42"/>
      <c r="F26" s="42"/>
      <c r="G26" s="42"/>
      <c r="H26" s="51" t="s">
        <v>90</v>
      </c>
      <c r="I26" s="51"/>
      <c r="J26" s="51"/>
      <c r="K26" s="51"/>
      <c r="L26" s="51"/>
      <c r="M26" s="51"/>
      <c r="N26" s="51"/>
    </row>
    <row r="27" spans="1:14" ht="38.25" customHeight="1" x14ac:dyDescent="0.3">
      <c r="A27" s="37" t="s">
        <v>91</v>
      </c>
      <c r="B27" s="37"/>
      <c r="C27" s="37"/>
      <c r="D27" s="37"/>
      <c r="E27" s="37"/>
      <c r="F27" s="37"/>
      <c r="G27" s="52"/>
      <c r="H27" s="55">
        <f>'Раздел 4'!N5</f>
        <v>1406433.4999999998</v>
      </c>
      <c r="I27" s="56"/>
      <c r="J27" s="53" t="s">
        <v>130</v>
      </c>
      <c r="K27" s="53"/>
      <c r="L27" s="53"/>
      <c r="M27" s="53"/>
      <c r="N27" s="54"/>
    </row>
    <row r="28" spans="1:14" ht="112.5" customHeight="1" x14ac:dyDescent="0.3">
      <c r="A28" s="43" t="s">
        <v>118</v>
      </c>
      <c r="B28" s="43"/>
      <c r="C28" s="43"/>
      <c r="D28" s="43"/>
      <c r="E28" s="43"/>
      <c r="F28" s="43"/>
      <c r="G28" s="44"/>
      <c r="H28" s="47" t="s">
        <v>133</v>
      </c>
      <c r="I28" s="47"/>
      <c r="J28" s="47"/>
      <c r="K28" s="47"/>
      <c r="L28" s="47"/>
      <c r="M28" s="47"/>
      <c r="N28" s="47"/>
    </row>
    <row r="29" spans="1:14" ht="81.75" customHeight="1" x14ac:dyDescent="0.3">
      <c r="A29" s="45"/>
      <c r="B29" s="45"/>
      <c r="C29" s="45"/>
      <c r="D29" s="45"/>
      <c r="E29" s="45"/>
      <c r="F29" s="45"/>
      <c r="G29" s="46"/>
      <c r="H29" s="48" t="s">
        <v>92</v>
      </c>
      <c r="I29" s="49"/>
      <c r="J29" s="49"/>
      <c r="K29" s="49"/>
      <c r="L29" s="49"/>
      <c r="M29" s="49"/>
      <c r="N29" s="50"/>
    </row>
  </sheetData>
  <mergeCells count="25">
    <mergeCell ref="A28:G29"/>
    <mergeCell ref="H28:N28"/>
    <mergeCell ref="H29:N29"/>
    <mergeCell ref="A25:G25"/>
    <mergeCell ref="H25:N25"/>
    <mergeCell ref="A26:G26"/>
    <mergeCell ref="H26:N26"/>
    <mergeCell ref="A27:G27"/>
    <mergeCell ref="J27:N27"/>
    <mergeCell ref="H27:I27"/>
    <mergeCell ref="A22:G22"/>
    <mergeCell ref="H22:N22"/>
    <mergeCell ref="A23:G23"/>
    <mergeCell ref="H23:N23"/>
    <mergeCell ref="A24:G24"/>
    <mergeCell ref="H24:N24"/>
    <mergeCell ref="A21:G21"/>
    <mergeCell ref="H21:N21"/>
    <mergeCell ref="H7:N13"/>
    <mergeCell ref="H1:N6"/>
    <mergeCell ref="A15:N15"/>
    <mergeCell ref="A16:N16"/>
    <mergeCell ref="A18:N18"/>
    <mergeCell ref="A20:G20"/>
    <mergeCell ref="H20:N20"/>
  </mergeCells>
  <pageMargins left="1.1811023622047245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view="pageBreakPreview" zoomScaleNormal="100" zoomScaleSheetLayoutView="100" workbookViewId="0">
      <selection activeCell="G10" sqref="G10"/>
    </sheetView>
  </sheetViews>
  <sheetFormatPr defaultRowHeight="18.75" x14ac:dyDescent="0.3"/>
  <cols>
    <col min="1" max="1" width="4.85546875" style="2" customWidth="1"/>
    <col min="2" max="2" width="18.85546875" style="2" customWidth="1"/>
    <col min="3" max="3" width="13.42578125" style="2" customWidth="1"/>
    <col min="4" max="4" width="12.28515625" style="2" customWidth="1"/>
    <col min="5" max="5" width="8.85546875" style="2" customWidth="1"/>
    <col min="6" max="7" width="9" style="2" customWidth="1"/>
    <col min="8" max="9" width="8.7109375" style="2" customWidth="1"/>
    <col min="10" max="10" width="9" style="2" customWidth="1"/>
    <col min="11" max="11" width="8.85546875" style="2" customWidth="1"/>
    <col min="12" max="12" width="10.85546875" style="2" customWidth="1"/>
    <col min="13" max="13" width="13.7109375" style="2" customWidth="1"/>
    <col min="14" max="14" width="16" style="2" customWidth="1"/>
    <col min="15" max="16384" width="9.140625" style="2"/>
  </cols>
  <sheetData>
    <row r="1" spans="1:15" x14ac:dyDescent="0.3">
      <c r="A1" s="41" t="s">
        <v>121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3" spans="1:15" x14ac:dyDescent="0.3">
      <c r="A3" s="62" t="s">
        <v>0</v>
      </c>
      <c r="B3" s="62" t="s">
        <v>94</v>
      </c>
      <c r="C3" s="62" t="s">
        <v>95</v>
      </c>
      <c r="D3" s="62" t="s">
        <v>96</v>
      </c>
      <c r="E3" s="62" t="s">
        <v>97</v>
      </c>
      <c r="F3" s="62" t="s">
        <v>98</v>
      </c>
      <c r="G3" s="62"/>
      <c r="H3" s="62"/>
      <c r="I3" s="62"/>
      <c r="J3" s="62"/>
      <c r="K3" s="62"/>
      <c r="L3" s="62" t="s">
        <v>99</v>
      </c>
      <c r="M3" s="60" t="s">
        <v>100</v>
      </c>
      <c r="N3" s="62" t="s">
        <v>101</v>
      </c>
      <c r="O3" s="4"/>
    </row>
    <row r="4" spans="1:15" x14ac:dyDescent="0.3">
      <c r="A4" s="62"/>
      <c r="B4" s="62"/>
      <c r="C4" s="62"/>
      <c r="D4" s="62"/>
      <c r="E4" s="62"/>
      <c r="F4" s="31">
        <v>2026</v>
      </c>
      <c r="G4" s="31">
        <v>2027</v>
      </c>
      <c r="H4" s="31">
        <v>2028</v>
      </c>
      <c r="I4" s="31">
        <v>2029</v>
      </c>
      <c r="J4" s="31">
        <v>2030</v>
      </c>
      <c r="K4" s="31">
        <v>2031</v>
      </c>
      <c r="L4" s="63"/>
      <c r="M4" s="60"/>
      <c r="N4" s="63"/>
      <c r="O4" s="4"/>
    </row>
    <row r="5" spans="1:15" ht="54.75" customHeight="1" x14ac:dyDescent="0.3">
      <c r="A5" s="62"/>
      <c r="B5" s="62"/>
      <c r="C5" s="62"/>
      <c r="D5" s="62"/>
      <c r="E5" s="62"/>
      <c r="F5" s="31" t="s">
        <v>102</v>
      </c>
      <c r="G5" s="31" t="s">
        <v>102</v>
      </c>
      <c r="H5" s="31" t="s">
        <v>102</v>
      </c>
      <c r="I5" s="31" t="s">
        <v>102</v>
      </c>
      <c r="J5" s="31" t="s">
        <v>102</v>
      </c>
      <c r="K5" s="31" t="s">
        <v>102</v>
      </c>
      <c r="L5" s="63"/>
      <c r="M5" s="60"/>
      <c r="N5" s="63"/>
      <c r="O5" s="4"/>
    </row>
    <row r="6" spans="1:15" ht="16.5" customHeight="1" x14ac:dyDescent="0.3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2">
        <v>12</v>
      </c>
      <c r="M6" s="32">
        <v>13</v>
      </c>
      <c r="N6" s="32">
        <v>14</v>
      </c>
      <c r="O6" s="3"/>
    </row>
    <row r="7" spans="1:15" x14ac:dyDescent="0.3">
      <c r="A7" s="57" t="s">
        <v>103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  <c r="O7" s="3"/>
    </row>
    <row r="8" spans="1:15" ht="95.25" customHeight="1" x14ac:dyDescent="0.3">
      <c r="A8" s="31" t="s">
        <v>2</v>
      </c>
      <c r="B8" s="21" t="s">
        <v>104</v>
      </c>
      <c r="C8" s="31" t="s">
        <v>105</v>
      </c>
      <c r="D8" s="31" t="s">
        <v>106</v>
      </c>
      <c r="E8" s="22">
        <v>168400</v>
      </c>
      <c r="F8" s="22">
        <v>257600</v>
      </c>
      <c r="G8" s="22">
        <v>390100</v>
      </c>
      <c r="H8" s="21" t="s">
        <v>107</v>
      </c>
      <c r="I8" s="22">
        <v>491300</v>
      </c>
      <c r="J8" s="22">
        <v>513000</v>
      </c>
      <c r="K8" s="31">
        <v>513000</v>
      </c>
      <c r="L8" s="23"/>
      <c r="M8" s="22" t="s">
        <v>108</v>
      </c>
      <c r="N8" s="22"/>
      <c r="O8" s="3"/>
    </row>
    <row r="9" spans="1:15" ht="38.25" customHeight="1" x14ac:dyDescent="0.3">
      <c r="A9" s="60" t="s">
        <v>109</v>
      </c>
      <c r="B9" s="60"/>
      <c r="C9" s="60"/>
      <c r="D9" s="60"/>
      <c r="E9" s="61"/>
      <c r="F9" s="61"/>
      <c r="G9" s="61"/>
      <c r="H9" s="61"/>
      <c r="I9" s="61"/>
      <c r="J9" s="61"/>
      <c r="K9" s="61"/>
      <c r="L9" s="60"/>
      <c r="M9" s="60"/>
      <c r="N9" s="60"/>
      <c r="O9" s="3"/>
    </row>
    <row r="10" spans="1:15" ht="213" customHeight="1" x14ac:dyDescent="0.3">
      <c r="A10" s="31" t="s">
        <v>12</v>
      </c>
      <c r="B10" s="21" t="s">
        <v>14</v>
      </c>
      <c r="C10" s="31" t="s">
        <v>105</v>
      </c>
      <c r="D10" s="33" t="s">
        <v>110</v>
      </c>
      <c r="E10" s="22">
        <v>81.8</v>
      </c>
      <c r="F10" s="22">
        <v>81.8</v>
      </c>
      <c r="G10" s="34">
        <v>81.8</v>
      </c>
      <c r="H10" s="34">
        <v>81.8</v>
      </c>
      <c r="I10" s="34">
        <v>81.8</v>
      </c>
      <c r="J10" s="34">
        <v>81.8</v>
      </c>
      <c r="K10" s="34">
        <v>81.8</v>
      </c>
      <c r="L10" s="35"/>
      <c r="M10" s="22" t="s">
        <v>108</v>
      </c>
      <c r="N10" s="36"/>
      <c r="O10" s="3"/>
    </row>
  </sheetData>
  <mergeCells count="12">
    <mergeCell ref="A1:N1"/>
    <mergeCell ref="A7:N7"/>
    <mergeCell ref="A9:N9"/>
    <mergeCell ref="A3:A5"/>
    <mergeCell ref="B3:B5"/>
    <mergeCell ref="C3:C5"/>
    <mergeCell ref="D3:D5"/>
    <mergeCell ref="E3:E5"/>
    <mergeCell ref="F3:K3"/>
    <mergeCell ref="L3:L5"/>
    <mergeCell ref="M3:M5"/>
    <mergeCell ref="N3:N5"/>
  </mergeCells>
  <pageMargins left="0.78740157480314965" right="0.59055118110236227" top="0.74803149606299213" bottom="0.74803149606299213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view="pageBreakPreview" topLeftCell="A34" zoomScale="82" zoomScaleNormal="100" zoomScaleSheetLayoutView="82" workbookViewId="0">
      <selection activeCell="B3" sqref="B3:D3"/>
    </sheetView>
  </sheetViews>
  <sheetFormatPr defaultRowHeight="15" x14ac:dyDescent="0.25"/>
  <cols>
    <col min="1" max="1" width="7.85546875" style="1" customWidth="1"/>
    <col min="2" max="2" width="26.42578125" style="1" customWidth="1"/>
    <col min="3" max="3" width="68.28515625" style="1" customWidth="1"/>
    <col min="4" max="4" width="46.7109375" style="1" customWidth="1"/>
    <col min="5" max="16384" width="9.140625" style="1"/>
  </cols>
  <sheetData>
    <row r="1" spans="1:4" ht="40.5" customHeight="1" x14ac:dyDescent="0.25">
      <c r="A1" s="71" t="s">
        <v>23</v>
      </c>
      <c r="B1" s="72"/>
      <c r="C1" s="72"/>
      <c r="D1" s="72"/>
    </row>
    <row r="2" spans="1:4" ht="60" customHeight="1" x14ac:dyDescent="0.25">
      <c r="A2" s="5" t="s">
        <v>11</v>
      </c>
      <c r="B2" s="5" t="s">
        <v>68</v>
      </c>
      <c r="C2" s="5" t="s">
        <v>1</v>
      </c>
      <c r="D2" s="5" t="s">
        <v>10</v>
      </c>
    </row>
    <row r="3" spans="1:4" ht="27.75" customHeight="1" x14ac:dyDescent="0.25">
      <c r="A3" s="62" t="s">
        <v>2</v>
      </c>
      <c r="B3" s="62" t="s">
        <v>127</v>
      </c>
      <c r="C3" s="62"/>
      <c r="D3" s="62"/>
    </row>
    <row r="4" spans="1:4" ht="54.75" customHeight="1" x14ac:dyDescent="0.25">
      <c r="A4" s="62"/>
      <c r="B4" s="73" t="s">
        <v>116</v>
      </c>
      <c r="C4" s="73"/>
      <c r="D4" s="5" t="s">
        <v>72</v>
      </c>
    </row>
    <row r="5" spans="1:4" ht="81.75" customHeight="1" x14ac:dyDescent="0.25">
      <c r="A5" s="5" t="s">
        <v>3</v>
      </c>
      <c r="B5" s="5" t="s">
        <v>80</v>
      </c>
      <c r="C5" s="12" t="s">
        <v>123</v>
      </c>
      <c r="D5" s="5" t="s">
        <v>14</v>
      </c>
    </row>
    <row r="6" spans="1:4" ht="36.75" customHeight="1" x14ac:dyDescent="0.25">
      <c r="A6" s="62" t="s">
        <v>12</v>
      </c>
      <c r="B6" s="62" t="s">
        <v>65</v>
      </c>
      <c r="C6" s="62"/>
      <c r="D6" s="62"/>
    </row>
    <row r="7" spans="1:4" ht="38.25" customHeight="1" x14ac:dyDescent="0.25">
      <c r="A7" s="62"/>
      <c r="B7" s="66" t="s">
        <v>24</v>
      </c>
      <c r="C7" s="67"/>
      <c r="D7" s="5" t="s">
        <v>13</v>
      </c>
    </row>
    <row r="8" spans="1:4" ht="18" customHeight="1" x14ac:dyDescent="0.25">
      <c r="A8" s="68" t="s">
        <v>73</v>
      </c>
      <c r="B8" s="65" t="s">
        <v>128</v>
      </c>
      <c r="C8" s="14" t="s">
        <v>28</v>
      </c>
      <c r="D8" s="64" t="s">
        <v>66</v>
      </c>
    </row>
    <row r="9" spans="1:4" ht="39" customHeight="1" x14ac:dyDescent="0.25">
      <c r="A9" s="68"/>
      <c r="B9" s="65"/>
      <c r="C9" s="15" t="s">
        <v>25</v>
      </c>
      <c r="D9" s="64"/>
    </row>
    <row r="10" spans="1:4" ht="57" customHeight="1" x14ac:dyDescent="0.25">
      <c r="A10" s="68"/>
      <c r="B10" s="65"/>
      <c r="C10" s="16" t="s">
        <v>58</v>
      </c>
      <c r="D10" s="64"/>
    </row>
    <row r="11" spans="1:4" ht="39.75" customHeight="1" x14ac:dyDescent="0.25">
      <c r="A11" s="68"/>
      <c r="B11" s="65"/>
      <c r="C11" s="15" t="s">
        <v>122</v>
      </c>
      <c r="D11" s="64"/>
    </row>
    <row r="12" spans="1:4" ht="38.25" customHeight="1" x14ac:dyDescent="0.25">
      <c r="A12" s="68"/>
      <c r="B12" s="65"/>
      <c r="C12" s="15" t="s">
        <v>27</v>
      </c>
      <c r="D12" s="64"/>
    </row>
    <row r="13" spans="1:4" ht="18.75" customHeight="1" x14ac:dyDescent="0.25">
      <c r="A13" s="68"/>
      <c r="B13" s="65"/>
      <c r="C13" s="15" t="s">
        <v>26</v>
      </c>
      <c r="D13" s="64"/>
    </row>
    <row r="14" spans="1:4" ht="39.75" customHeight="1" x14ac:dyDescent="0.25">
      <c r="A14" s="68" t="s">
        <v>74</v>
      </c>
      <c r="B14" s="65" t="s">
        <v>16</v>
      </c>
      <c r="C14" s="13" t="s">
        <v>32</v>
      </c>
      <c r="D14" s="64" t="s">
        <v>66</v>
      </c>
    </row>
    <row r="15" spans="1:4" ht="37.5" customHeight="1" x14ac:dyDescent="0.25">
      <c r="A15" s="68"/>
      <c r="B15" s="65"/>
      <c r="C15" s="17" t="s">
        <v>33</v>
      </c>
      <c r="D15" s="64"/>
    </row>
    <row r="16" spans="1:4" ht="58.5" customHeight="1" x14ac:dyDescent="0.25">
      <c r="A16" s="68"/>
      <c r="B16" s="65"/>
      <c r="C16" s="17" t="s">
        <v>59</v>
      </c>
      <c r="D16" s="64"/>
    </row>
    <row r="17" spans="1:4" ht="22.5" customHeight="1" x14ac:dyDescent="0.25">
      <c r="A17" s="68"/>
      <c r="B17" s="65"/>
      <c r="C17" s="17" t="s">
        <v>60</v>
      </c>
      <c r="D17" s="64"/>
    </row>
    <row r="18" spans="1:4" ht="21.75" customHeight="1" x14ac:dyDescent="0.25">
      <c r="A18" s="68"/>
      <c r="B18" s="65"/>
      <c r="C18" s="17" t="s">
        <v>29</v>
      </c>
      <c r="D18" s="64"/>
    </row>
    <row r="19" spans="1:4" ht="42" customHeight="1" x14ac:dyDescent="0.25">
      <c r="A19" s="68"/>
      <c r="B19" s="65"/>
      <c r="C19" s="18" t="s">
        <v>55</v>
      </c>
      <c r="D19" s="64"/>
    </row>
    <row r="20" spans="1:4" ht="45.75" customHeight="1" x14ac:dyDescent="0.25">
      <c r="A20" s="68"/>
      <c r="B20" s="65"/>
      <c r="C20" s="17" t="s">
        <v>30</v>
      </c>
      <c r="D20" s="64"/>
    </row>
    <row r="21" spans="1:4" ht="66" customHeight="1" x14ac:dyDescent="0.25">
      <c r="A21" s="68"/>
      <c r="B21" s="65"/>
      <c r="C21" s="18" t="s">
        <v>56</v>
      </c>
      <c r="D21" s="64"/>
    </row>
    <row r="22" spans="1:4" ht="58.5" customHeight="1" x14ac:dyDescent="0.25">
      <c r="A22" s="68"/>
      <c r="B22" s="65"/>
      <c r="C22" s="18" t="s">
        <v>129</v>
      </c>
      <c r="D22" s="64"/>
    </row>
    <row r="23" spans="1:4" ht="58.5" customHeight="1" x14ac:dyDescent="0.25">
      <c r="A23" s="68"/>
      <c r="B23" s="65"/>
      <c r="C23" s="18" t="s">
        <v>57</v>
      </c>
      <c r="D23" s="64"/>
    </row>
    <row r="24" spans="1:4" ht="39.75" customHeight="1" x14ac:dyDescent="0.25">
      <c r="A24" s="68"/>
      <c r="B24" s="65"/>
      <c r="C24" s="17" t="s">
        <v>61</v>
      </c>
      <c r="D24" s="64"/>
    </row>
    <row r="25" spans="1:4" ht="19.5" customHeight="1" x14ac:dyDescent="0.25">
      <c r="A25" s="68"/>
      <c r="B25" s="65"/>
      <c r="C25" s="17" t="s">
        <v>31</v>
      </c>
      <c r="D25" s="64"/>
    </row>
    <row r="26" spans="1:4" ht="38.25" customHeight="1" x14ac:dyDescent="0.25">
      <c r="A26" s="62" t="s">
        <v>75</v>
      </c>
      <c r="B26" s="65" t="s">
        <v>15</v>
      </c>
      <c r="C26" s="13" t="s">
        <v>34</v>
      </c>
      <c r="D26" s="64" t="s">
        <v>66</v>
      </c>
    </row>
    <row r="27" spans="1:4" ht="37.5" customHeight="1" x14ac:dyDescent="0.25">
      <c r="A27" s="62"/>
      <c r="B27" s="65"/>
      <c r="C27" s="17" t="s">
        <v>35</v>
      </c>
      <c r="D27" s="64"/>
    </row>
    <row r="28" spans="1:4" ht="57" customHeight="1" x14ac:dyDescent="0.25">
      <c r="A28" s="62"/>
      <c r="B28" s="65"/>
      <c r="C28" s="17" t="s">
        <v>36</v>
      </c>
      <c r="D28" s="64"/>
    </row>
    <row r="29" spans="1:4" ht="19.5" customHeight="1" x14ac:dyDescent="0.25">
      <c r="A29" s="62"/>
      <c r="B29" s="65"/>
      <c r="C29" s="17" t="s">
        <v>67</v>
      </c>
      <c r="D29" s="64"/>
    </row>
    <row r="30" spans="1:4" ht="19.5" customHeight="1" x14ac:dyDescent="0.25">
      <c r="A30" s="62"/>
      <c r="B30" s="65"/>
      <c r="C30" s="17" t="s">
        <v>37</v>
      </c>
      <c r="D30" s="64"/>
    </row>
    <row r="31" spans="1:4" ht="37.5" customHeight="1" x14ac:dyDescent="0.25">
      <c r="A31" s="62"/>
      <c r="B31" s="65"/>
      <c r="C31" s="17" t="s">
        <v>38</v>
      </c>
      <c r="D31" s="64"/>
    </row>
    <row r="32" spans="1:4" ht="56.25" customHeight="1" x14ac:dyDescent="0.25">
      <c r="A32" s="62"/>
      <c r="B32" s="65"/>
      <c r="C32" s="17" t="s">
        <v>39</v>
      </c>
      <c r="D32" s="64"/>
    </row>
    <row r="33" spans="1:4" ht="39" customHeight="1" x14ac:dyDescent="0.25">
      <c r="A33" s="62"/>
      <c r="B33" s="65"/>
      <c r="C33" s="18" t="s">
        <v>40</v>
      </c>
      <c r="D33" s="64"/>
    </row>
    <row r="34" spans="1:4" ht="20.25" customHeight="1" x14ac:dyDescent="0.25">
      <c r="A34" s="62"/>
      <c r="B34" s="65"/>
      <c r="C34" s="17" t="s">
        <v>41</v>
      </c>
      <c r="D34" s="64"/>
    </row>
    <row r="35" spans="1:4" ht="38.25" customHeight="1" x14ac:dyDescent="0.25">
      <c r="A35" s="62" t="s">
        <v>76</v>
      </c>
      <c r="B35" s="65" t="s">
        <v>17</v>
      </c>
      <c r="C35" s="13" t="s">
        <v>45</v>
      </c>
      <c r="D35" s="64" t="s">
        <v>66</v>
      </c>
    </row>
    <row r="36" spans="1:4" ht="39.75" customHeight="1" x14ac:dyDescent="0.25">
      <c r="A36" s="62"/>
      <c r="B36" s="65"/>
      <c r="C36" s="17" t="s">
        <v>44</v>
      </c>
      <c r="D36" s="64"/>
    </row>
    <row r="37" spans="1:4" ht="20.25" customHeight="1" x14ac:dyDescent="0.25">
      <c r="A37" s="62"/>
      <c r="B37" s="65"/>
      <c r="C37" s="17" t="s">
        <v>43</v>
      </c>
      <c r="D37" s="64"/>
    </row>
    <row r="38" spans="1:4" ht="23.25" customHeight="1" x14ac:dyDescent="0.25">
      <c r="A38" s="62"/>
      <c r="B38" s="65"/>
      <c r="C38" s="17" t="s">
        <v>42</v>
      </c>
      <c r="D38" s="64"/>
    </row>
    <row r="39" spans="1:4" ht="39.75" customHeight="1" x14ac:dyDescent="0.25">
      <c r="A39" s="62" t="s">
        <v>77</v>
      </c>
      <c r="B39" s="65" t="s">
        <v>18</v>
      </c>
      <c r="C39" s="13" t="s">
        <v>71</v>
      </c>
      <c r="D39" s="64" t="s">
        <v>66</v>
      </c>
    </row>
    <row r="40" spans="1:4" ht="38.25" customHeight="1" x14ac:dyDescent="0.25">
      <c r="A40" s="62"/>
      <c r="B40" s="65"/>
      <c r="C40" s="17" t="s">
        <v>46</v>
      </c>
      <c r="D40" s="64"/>
    </row>
    <row r="41" spans="1:4" ht="18.75" customHeight="1" x14ac:dyDescent="0.25">
      <c r="A41" s="62"/>
      <c r="B41" s="65"/>
      <c r="C41" s="17" t="s">
        <v>47</v>
      </c>
      <c r="D41" s="64"/>
    </row>
    <row r="42" spans="1:4" ht="41.25" customHeight="1" x14ac:dyDescent="0.25">
      <c r="A42" s="62"/>
      <c r="B42" s="65"/>
      <c r="C42" s="17" t="s">
        <v>49</v>
      </c>
      <c r="D42" s="64"/>
    </row>
    <row r="43" spans="1:4" ht="39.75" customHeight="1" x14ac:dyDescent="0.25">
      <c r="A43" s="62"/>
      <c r="B43" s="65"/>
      <c r="C43" s="17" t="s">
        <v>48</v>
      </c>
      <c r="D43" s="64"/>
    </row>
    <row r="44" spans="1:4" ht="39" customHeight="1" x14ac:dyDescent="0.25">
      <c r="A44" s="62"/>
      <c r="B44" s="65"/>
      <c r="C44" s="17" t="s">
        <v>50</v>
      </c>
      <c r="D44" s="64"/>
    </row>
    <row r="45" spans="1:4" ht="37.5" customHeight="1" x14ac:dyDescent="0.25">
      <c r="A45" s="62" t="s">
        <v>78</v>
      </c>
      <c r="B45" s="65" t="s">
        <v>19</v>
      </c>
      <c r="C45" s="13" t="s">
        <v>51</v>
      </c>
      <c r="D45" s="64" t="s">
        <v>14</v>
      </c>
    </row>
    <row r="46" spans="1:4" ht="38.25" customHeight="1" x14ac:dyDescent="0.25">
      <c r="A46" s="62"/>
      <c r="B46" s="65"/>
      <c r="C46" s="17" t="s">
        <v>113</v>
      </c>
      <c r="D46" s="64"/>
    </row>
    <row r="47" spans="1:4" ht="39.75" customHeight="1" x14ac:dyDescent="0.25">
      <c r="A47" s="62"/>
      <c r="B47" s="65"/>
      <c r="C47" s="17" t="s">
        <v>112</v>
      </c>
      <c r="D47" s="64"/>
    </row>
    <row r="48" spans="1:4" ht="20.25" customHeight="1" x14ac:dyDescent="0.25">
      <c r="A48" s="62"/>
      <c r="B48" s="65"/>
      <c r="C48" s="17" t="s">
        <v>114</v>
      </c>
      <c r="D48" s="64"/>
    </row>
    <row r="49" spans="1:4" ht="38.25" customHeight="1" x14ac:dyDescent="0.25">
      <c r="A49" s="75" t="s">
        <v>79</v>
      </c>
      <c r="B49" s="74" t="s">
        <v>20</v>
      </c>
      <c r="C49" s="19" t="s">
        <v>52</v>
      </c>
      <c r="D49" s="69" t="s">
        <v>66</v>
      </c>
    </row>
    <row r="50" spans="1:4" ht="39" customHeight="1" x14ac:dyDescent="0.25">
      <c r="A50" s="75"/>
      <c r="B50" s="74"/>
      <c r="C50" s="18" t="s">
        <v>53</v>
      </c>
      <c r="D50" s="70"/>
    </row>
    <row r="51" spans="1:4" ht="41.25" customHeight="1" x14ac:dyDescent="0.25">
      <c r="A51" s="75"/>
      <c r="B51" s="74"/>
      <c r="C51" s="18" t="s">
        <v>63</v>
      </c>
      <c r="D51" s="70"/>
    </row>
    <row r="52" spans="1:4" ht="22.5" customHeight="1" x14ac:dyDescent="0.25">
      <c r="A52" s="75"/>
      <c r="B52" s="74"/>
      <c r="C52" s="18" t="s">
        <v>54</v>
      </c>
      <c r="D52" s="70"/>
    </row>
    <row r="53" spans="1:4" ht="38.25" customHeight="1" x14ac:dyDescent="0.25">
      <c r="A53" s="75"/>
      <c r="B53" s="74"/>
      <c r="C53" s="18" t="s">
        <v>69</v>
      </c>
      <c r="D53" s="70"/>
    </row>
    <row r="54" spans="1:4" ht="116.25" customHeight="1" x14ac:dyDescent="0.25">
      <c r="A54" s="75"/>
      <c r="B54" s="74"/>
      <c r="C54" s="16" t="s">
        <v>70</v>
      </c>
      <c r="D54" s="70"/>
    </row>
    <row r="55" spans="1:4" ht="21" customHeight="1" x14ac:dyDescent="0.25">
      <c r="A55" s="75"/>
      <c r="B55" s="74"/>
      <c r="C55" s="20" t="s">
        <v>62</v>
      </c>
      <c r="D55" s="70"/>
    </row>
    <row r="56" spans="1:4" ht="203.25" customHeight="1" x14ac:dyDescent="0.25">
      <c r="A56" s="6"/>
      <c r="B56" s="7"/>
      <c r="C56" s="8"/>
      <c r="D56" s="9"/>
    </row>
    <row r="57" spans="1:4" x14ac:dyDescent="0.25">
      <c r="A57" s="10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11"/>
      <c r="B71" s="11"/>
      <c r="C71" s="11"/>
      <c r="D71" s="11"/>
    </row>
    <row r="72" spans="1:4" x14ac:dyDescent="0.25">
      <c r="A72" s="11"/>
      <c r="B72" s="11"/>
      <c r="C72" s="11"/>
      <c r="D72" s="11"/>
    </row>
    <row r="73" spans="1:4" x14ac:dyDescent="0.25">
      <c r="A73" s="11"/>
      <c r="B73" s="11"/>
      <c r="C73" s="11"/>
      <c r="D73" s="11"/>
    </row>
    <row r="74" spans="1:4" x14ac:dyDescent="0.25">
      <c r="A74" s="11"/>
      <c r="B74" s="11"/>
      <c r="C74" s="11"/>
      <c r="D74" s="11"/>
    </row>
    <row r="75" spans="1:4" x14ac:dyDescent="0.25">
      <c r="A75" s="11"/>
      <c r="B75" s="11"/>
      <c r="C75" s="11"/>
      <c r="D75" s="11"/>
    </row>
    <row r="76" spans="1:4" x14ac:dyDescent="0.25">
      <c r="B76" s="11"/>
    </row>
  </sheetData>
  <mergeCells count="28">
    <mergeCell ref="D49:D55"/>
    <mergeCell ref="A1:D1"/>
    <mergeCell ref="B8:B13"/>
    <mergeCell ref="A8:A13"/>
    <mergeCell ref="D8:D13"/>
    <mergeCell ref="B3:D3"/>
    <mergeCell ref="B4:C4"/>
    <mergeCell ref="A3:A4"/>
    <mergeCell ref="B49:B55"/>
    <mergeCell ref="A49:A55"/>
    <mergeCell ref="D39:D44"/>
    <mergeCell ref="B39:B44"/>
    <mergeCell ref="A39:A44"/>
    <mergeCell ref="D45:D48"/>
    <mergeCell ref="B45:B48"/>
    <mergeCell ref="A45:A48"/>
    <mergeCell ref="B6:D6"/>
    <mergeCell ref="A6:A7"/>
    <mergeCell ref="B7:C7"/>
    <mergeCell ref="D14:D25"/>
    <mergeCell ref="B14:B25"/>
    <mergeCell ref="A14:A25"/>
    <mergeCell ref="D26:D34"/>
    <mergeCell ref="B26:B34"/>
    <mergeCell ref="A26:A34"/>
    <mergeCell ref="D35:D38"/>
    <mergeCell ref="B35:B38"/>
    <mergeCell ref="A35:A38"/>
  </mergeCells>
  <pageMargins left="1.1811023622047245" right="0.59055118110236227" top="0.74803149606299213" bottom="0.74803149606299213" header="0.31496062992125984" footer="0.31496062992125984"/>
  <pageSetup paperSize="9" scale="84" fitToHeight="0" orientation="landscape" r:id="rId1"/>
  <rowBreaks count="4" manualBreakCount="4">
    <brk id="13" max="3" man="1"/>
    <brk id="25" max="3" man="1"/>
    <brk id="38" max="3" man="1"/>
    <brk id="48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abSelected="1" view="pageBreakPreview" zoomScale="98" zoomScaleNormal="100" zoomScaleSheetLayoutView="98" workbookViewId="0">
      <selection activeCell="B13" sqref="B13:G13"/>
    </sheetView>
  </sheetViews>
  <sheetFormatPr defaultRowHeight="15" x14ac:dyDescent="0.25"/>
  <cols>
    <col min="1" max="1" width="5.5703125" style="1" customWidth="1"/>
    <col min="2" max="6" width="9.140625" style="1"/>
    <col min="7" max="7" width="15.42578125" style="1" customWidth="1"/>
    <col min="8" max="8" width="12.85546875" style="1" customWidth="1"/>
    <col min="9" max="13" width="11.5703125" style="1" customWidth="1"/>
    <col min="14" max="14" width="14.140625" style="1" customWidth="1"/>
    <col min="15" max="15" width="3.5703125" style="1" customWidth="1"/>
    <col min="16" max="16384" width="9.140625" style="1"/>
  </cols>
  <sheetData>
    <row r="1" spans="1:15" ht="28.5" customHeight="1" x14ac:dyDescent="0.25">
      <c r="A1" s="98" t="s">
        <v>22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24"/>
    </row>
    <row r="2" spans="1:15" ht="21.75" customHeight="1" x14ac:dyDescent="0.3">
      <c r="A2" s="89" t="s">
        <v>0</v>
      </c>
      <c r="B2" s="91" t="s">
        <v>64</v>
      </c>
      <c r="C2" s="92"/>
      <c r="D2" s="92"/>
      <c r="E2" s="92"/>
      <c r="F2" s="92"/>
      <c r="G2" s="93"/>
      <c r="H2" s="86" t="s">
        <v>4</v>
      </c>
      <c r="I2" s="87"/>
      <c r="J2" s="87"/>
      <c r="K2" s="87"/>
      <c r="L2" s="87"/>
      <c r="M2" s="87"/>
      <c r="N2" s="88"/>
      <c r="O2" s="24"/>
    </row>
    <row r="3" spans="1:15" ht="35.25" customHeight="1" x14ac:dyDescent="0.3">
      <c r="A3" s="90"/>
      <c r="B3" s="94"/>
      <c r="C3" s="95"/>
      <c r="D3" s="95"/>
      <c r="E3" s="95"/>
      <c r="F3" s="95"/>
      <c r="G3" s="96"/>
      <c r="H3" s="25">
        <v>2026</v>
      </c>
      <c r="I3" s="25">
        <v>2027</v>
      </c>
      <c r="J3" s="25">
        <v>2028</v>
      </c>
      <c r="K3" s="25">
        <v>2029</v>
      </c>
      <c r="L3" s="25">
        <v>2030</v>
      </c>
      <c r="M3" s="25">
        <v>2031</v>
      </c>
      <c r="N3" s="25" t="s">
        <v>9</v>
      </c>
      <c r="O3" s="24"/>
    </row>
    <row r="4" spans="1:15" ht="15" customHeight="1" x14ac:dyDescent="0.25">
      <c r="A4" s="26">
        <v>1</v>
      </c>
      <c r="B4" s="74">
        <v>2</v>
      </c>
      <c r="C4" s="97"/>
      <c r="D4" s="97"/>
      <c r="E4" s="97"/>
      <c r="F4" s="97"/>
      <c r="G4" s="69"/>
      <c r="H4" s="26">
        <v>3</v>
      </c>
      <c r="I4" s="26">
        <v>4</v>
      </c>
      <c r="J4" s="26">
        <v>5</v>
      </c>
      <c r="K4" s="26">
        <v>6</v>
      </c>
      <c r="L4" s="26">
        <v>7</v>
      </c>
      <c r="M4" s="26">
        <v>8</v>
      </c>
      <c r="N4" s="26">
        <v>9</v>
      </c>
      <c r="O4" s="24"/>
    </row>
    <row r="5" spans="1:15" ht="19.5" customHeight="1" x14ac:dyDescent="0.3">
      <c r="A5" s="27"/>
      <c r="B5" s="99" t="s">
        <v>5</v>
      </c>
      <c r="C5" s="100"/>
      <c r="D5" s="100"/>
      <c r="E5" s="100"/>
      <c r="F5" s="100"/>
      <c r="G5" s="101"/>
      <c r="H5" s="28">
        <f t="shared" ref="H5:M5" si="0">SUM(H6:H9)</f>
        <v>283201.5</v>
      </c>
      <c r="I5" s="28">
        <f t="shared" si="0"/>
        <v>313317.7</v>
      </c>
      <c r="J5" s="28">
        <f t="shared" si="0"/>
        <v>246081.1</v>
      </c>
      <c r="K5" s="28">
        <f t="shared" si="0"/>
        <v>180650</v>
      </c>
      <c r="L5" s="28">
        <f t="shared" si="0"/>
        <v>187847</v>
      </c>
      <c r="M5" s="28">
        <f t="shared" si="0"/>
        <v>195336.2</v>
      </c>
      <c r="N5" s="28">
        <f>SUM(H5:M5)</f>
        <v>1406433.4999999998</v>
      </c>
      <c r="O5" s="24"/>
    </row>
    <row r="6" spans="1:15" ht="19.5" customHeight="1" x14ac:dyDescent="0.3">
      <c r="A6" s="27"/>
      <c r="B6" s="77" t="s">
        <v>21</v>
      </c>
      <c r="C6" s="78"/>
      <c r="D6" s="78"/>
      <c r="E6" s="78"/>
      <c r="F6" s="78"/>
      <c r="G6" s="79"/>
      <c r="H6" s="28">
        <f>SUM(H11+H16)</f>
        <v>4225.6000000000004</v>
      </c>
      <c r="I6" s="28">
        <f t="shared" ref="H6:M8" si="1">SUM(I11+I16)</f>
        <v>6466.9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8">
        <f>SUM(H6:M6)</f>
        <v>10692.5</v>
      </c>
      <c r="O6" s="24"/>
    </row>
    <row r="7" spans="1:15" ht="19.5" customHeight="1" x14ac:dyDescent="0.3">
      <c r="A7" s="27"/>
      <c r="B7" s="77" t="s">
        <v>6</v>
      </c>
      <c r="C7" s="78"/>
      <c r="D7" s="78"/>
      <c r="E7" s="78"/>
      <c r="F7" s="78"/>
      <c r="G7" s="79"/>
      <c r="H7" s="28">
        <f t="shared" si="1"/>
        <v>4430.1000000000004</v>
      </c>
      <c r="I7" s="28">
        <f t="shared" si="1"/>
        <v>218.2</v>
      </c>
      <c r="J7" s="28">
        <f t="shared" si="1"/>
        <v>218.2</v>
      </c>
      <c r="K7" s="28">
        <f t="shared" si="1"/>
        <v>0</v>
      </c>
      <c r="L7" s="28">
        <f t="shared" si="1"/>
        <v>0</v>
      </c>
      <c r="M7" s="28">
        <f t="shared" si="1"/>
        <v>0</v>
      </c>
      <c r="N7" s="28">
        <f>SUM(H7:M7)</f>
        <v>4866.5</v>
      </c>
      <c r="O7" s="24"/>
    </row>
    <row r="8" spans="1:15" ht="19.5" customHeight="1" x14ac:dyDescent="0.3">
      <c r="A8" s="27"/>
      <c r="B8" s="77" t="s">
        <v>7</v>
      </c>
      <c r="C8" s="78"/>
      <c r="D8" s="78"/>
      <c r="E8" s="78"/>
      <c r="F8" s="78"/>
      <c r="G8" s="79"/>
      <c r="H8" s="28">
        <f t="shared" si="1"/>
        <v>274545.8</v>
      </c>
      <c r="I8" s="28">
        <f t="shared" si="1"/>
        <v>306632.60000000003</v>
      </c>
      <c r="J8" s="28">
        <f t="shared" si="1"/>
        <v>245862.9</v>
      </c>
      <c r="K8" s="28">
        <f t="shared" si="1"/>
        <v>180650</v>
      </c>
      <c r="L8" s="28">
        <f t="shared" si="1"/>
        <v>187847</v>
      </c>
      <c r="M8" s="28">
        <f t="shared" si="1"/>
        <v>195336.2</v>
      </c>
      <c r="N8" s="28">
        <f>SUM(H8:M8)</f>
        <v>1390874.5</v>
      </c>
      <c r="O8" s="24"/>
    </row>
    <row r="9" spans="1:15" ht="19.5" customHeight="1" x14ac:dyDescent="0.3">
      <c r="A9" s="27"/>
      <c r="B9" s="77" t="s">
        <v>8</v>
      </c>
      <c r="C9" s="78"/>
      <c r="D9" s="78"/>
      <c r="E9" s="78"/>
      <c r="F9" s="78"/>
      <c r="G9" s="79"/>
      <c r="H9" s="28">
        <f t="shared" ref="H9:N9" si="2">H19</f>
        <v>0</v>
      </c>
      <c r="I9" s="28">
        <f t="shared" si="2"/>
        <v>0</v>
      </c>
      <c r="J9" s="28">
        <f t="shared" si="2"/>
        <v>0</v>
      </c>
      <c r="K9" s="28">
        <f t="shared" si="2"/>
        <v>0</v>
      </c>
      <c r="L9" s="28">
        <f t="shared" si="2"/>
        <v>0</v>
      </c>
      <c r="M9" s="28">
        <f t="shared" si="2"/>
        <v>0</v>
      </c>
      <c r="N9" s="28">
        <f t="shared" si="2"/>
        <v>0</v>
      </c>
      <c r="O9" s="24"/>
    </row>
    <row r="10" spans="1:15" ht="39.75" customHeight="1" x14ac:dyDescent="0.25">
      <c r="A10" s="76" t="s">
        <v>2</v>
      </c>
      <c r="B10" s="77" t="s">
        <v>131</v>
      </c>
      <c r="C10" s="78"/>
      <c r="D10" s="78"/>
      <c r="E10" s="78"/>
      <c r="F10" s="78"/>
      <c r="G10" s="79"/>
      <c r="H10" s="29">
        <f>SUM(H11:H14)</f>
        <v>8270.2999999999993</v>
      </c>
      <c r="I10" s="29">
        <f>SUM(I11:I14)</f>
        <v>6532.2999999999993</v>
      </c>
      <c r="J10" s="29">
        <v>0</v>
      </c>
      <c r="K10" s="29">
        <v>0</v>
      </c>
      <c r="L10" s="29">
        <v>0</v>
      </c>
      <c r="M10" s="29">
        <v>0</v>
      </c>
      <c r="N10" s="29">
        <f>SUM(H10:M10)</f>
        <v>14802.599999999999</v>
      </c>
      <c r="O10" s="24"/>
    </row>
    <row r="11" spans="1:15" ht="19.5" customHeight="1" x14ac:dyDescent="0.3">
      <c r="A11" s="76"/>
      <c r="B11" s="77" t="s">
        <v>21</v>
      </c>
      <c r="C11" s="78"/>
      <c r="D11" s="78"/>
      <c r="E11" s="78"/>
      <c r="F11" s="78"/>
      <c r="G11" s="79"/>
      <c r="H11" s="28">
        <v>4175.6000000000004</v>
      </c>
      <c r="I11" s="28">
        <v>6466.9</v>
      </c>
      <c r="J11" s="28">
        <v>0</v>
      </c>
      <c r="K11" s="28">
        <v>0</v>
      </c>
      <c r="L11" s="28">
        <v>0</v>
      </c>
      <c r="M11" s="28">
        <v>0</v>
      </c>
      <c r="N11" s="28">
        <f>SUM(H11:M11)</f>
        <v>10642.5</v>
      </c>
      <c r="O11" s="24"/>
    </row>
    <row r="12" spans="1:15" ht="19.5" customHeight="1" x14ac:dyDescent="0.3">
      <c r="A12" s="76"/>
      <c r="B12" s="80" t="s">
        <v>6</v>
      </c>
      <c r="C12" s="81"/>
      <c r="D12" s="81"/>
      <c r="E12" s="81"/>
      <c r="F12" s="81"/>
      <c r="G12" s="82"/>
      <c r="H12" s="28">
        <v>4011.9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SUM(H12:M12)</f>
        <v>4011.9</v>
      </c>
      <c r="O12" s="24"/>
    </row>
    <row r="13" spans="1:15" ht="19.5" customHeight="1" x14ac:dyDescent="0.3">
      <c r="A13" s="76"/>
      <c r="B13" s="80" t="s">
        <v>7</v>
      </c>
      <c r="C13" s="81"/>
      <c r="D13" s="81"/>
      <c r="E13" s="81"/>
      <c r="F13" s="81"/>
      <c r="G13" s="82"/>
      <c r="H13" s="28">
        <v>82.8</v>
      </c>
      <c r="I13" s="28">
        <v>65.400000000000006</v>
      </c>
      <c r="J13" s="28">
        <v>0</v>
      </c>
      <c r="K13" s="28">
        <v>0</v>
      </c>
      <c r="L13" s="28">
        <v>0</v>
      </c>
      <c r="M13" s="28">
        <v>0</v>
      </c>
      <c r="N13" s="28">
        <f>SUM(H13:M13)</f>
        <v>148.19999999999999</v>
      </c>
      <c r="O13" s="24"/>
    </row>
    <row r="14" spans="1:15" ht="19.5" customHeight="1" x14ac:dyDescent="0.3">
      <c r="A14" s="76"/>
      <c r="B14" s="80" t="s">
        <v>8</v>
      </c>
      <c r="C14" s="81"/>
      <c r="D14" s="81"/>
      <c r="E14" s="81"/>
      <c r="F14" s="81"/>
      <c r="G14" s="82"/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f>SUM(H14:M14)</f>
        <v>0</v>
      </c>
      <c r="O14" s="24"/>
    </row>
    <row r="15" spans="1:15" ht="77.25" customHeight="1" x14ac:dyDescent="0.25">
      <c r="A15" s="83" t="s">
        <v>12</v>
      </c>
      <c r="B15" s="80" t="s">
        <v>124</v>
      </c>
      <c r="C15" s="81"/>
      <c r="D15" s="81"/>
      <c r="E15" s="81"/>
      <c r="F15" s="81"/>
      <c r="G15" s="82"/>
      <c r="H15" s="29">
        <f t="shared" ref="H15:M15" si="3">SUM(H16:H19)</f>
        <v>274931.20000000001</v>
      </c>
      <c r="I15" s="29">
        <f t="shared" si="3"/>
        <v>306785.40000000002</v>
      </c>
      <c r="J15" s="29">
        <f t="shared" si="3"/>
        <v>246081.1</v>
      </c>
      <c r="K15" s="29">
        <f t="shared" si="3"/>
        <v>180650</v>
      </c>
      <c r="L15" s="29">
        <f t="shared" si="3"/>
        <v>187847</v>
      </c>
      <c r="M15" s="29">
        <f t="shared" si="3"/>
        <v>195336.2</v>
      </c>
      <c r="N15" s="29">
        <f>SUM(H15,I15,J15,K15,L15,M15)</f>
        <v>1391630.9000000001</v>
      </c>
      <c r="O15" s="24"/>
    </row>
    <row r="16" spans="1:15" ht="19.5" customHeight="1" x14ac:dyDescent="0.3">
      <c r="A16" s="84"/>
      <c r="B16" s="77" t="s">
        <v>21</v>
      </c>
      <c r="C16" s="78"/>
      <c r="D16" s="78"/>
      <c r="E16" s="78"/>
      <c r="F16" s="78"/>
      <c r="G16" s="79"/>
      <c r="H16" s="28">
        <v>50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f>SUM(H16,I16,J16,K16,L16,M16)</f>
        <v>50</v>
      </c>
      <c r="O16" s="24"/>
    </row>
    <row r="17" spans="1:15" ht="19.5" customHeight="1" x14ac:dyDescent="0.3">
      <c r="A17" s="84"/>
      <c r="B17" s="80" t="s">
        <v>6</v>
      </c>
      <c r="C17" s="81"/>
      <c r="D17" s="81"/>
      <c r="E17" s="81"/>
      <c r="F17" s="81"/>
      <c r="G17" s="82"/>
      <c r="H17" s="28">
        <v>418.2</v>
      </c>
      <c r="I17" s="28">
        <v>218.2</v>
      </c>
      <c r="J17" s="28">
        <v>218.2</v>
      </c>
      <c r="K17" s="28">
        <v>0</v>
      </c>
      <c r="L17" s="28">
        <v>0</v>
      </c>
      <c r="M17" s="28">
        <v>0</v>
      </c>
      <c r="N17" s="28">
        <f>SUM(H17,I17,J17,K17,L17,M17)</f>
        <v>854.59999999999991</v>
      </c>
      <c r="O17" s="24"/>
    </row>
    <row r="18" spans="1:15" ht="19.5" customHeight="1" x14ac:dyDescent="0.3">
      <c r="A18" s="84"/>
      <c r="B18" s="80" t="s">
        <v>7</v>
      </c>
      <c r="C18" s="81"/>
      <c r="D18" s="81"/>
      <c r="E18" s="81"/>
      <c r="F18" s="81"/>
      <c r="G18" s="82"/>
      <c r="H18" s="28">
        <v>274463</v>
      </c>
      <c r="I18" s="28">
        <v>306567.2</v>
      </c>
      <c r="J18" s="28">
        <v>245862.9</v>
      </c>
      <c r="K18" s="28">
        <v>180650</v>
      </c>
      <c r="L18" s="28">
        <v>187847</v>
      </c>
      <c r="M18" s="28">
        <v>195336.2</v>
      </c>
      <c r="N18" s="28">
        <f>SUM(H18:M18)</f>
        <v>1390726.3</v>
      </c>
      <c r="O18" s="24"/>
    </row>
    <row r="19" spans="1:15" ht="19.5" customHeight="1" x14ac:dyDescent="0.3">
      <c r="A19" s="85"/>
      <c r="B19" s="80" t="s">
        <v>8</v>
      </c>
      <c r="C19" s="81"/>
      <c r="D19" s="81"/>
      <c r="E19" s="81"/>
      <c r="F19" s="81"/>
      <c r="G19" s="82"/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ref="N19" si="4">SUM(H19:M19)</f>
        <v>0</v>
      </c>
      <c r="O19" s="30" t="s">
        <v>115</v>
      </c>
    </row>
  </sheetData>
  <mergeCells count="22">
    <mergeCell ref="B5:G5"/>
    <mergeCell ref="B6:G6"/>
    <mergeCell ref="B7:G7"/>
    <mergeCell ref="B8:G8"/>
    <mergeCell ref="B9:G9"/>
    <mergeCell ref="H2:N2"/>
    <mergeCell ref="A2:A3"/>
    <mergeCell ref="B2:G3"/>
    <mergeCell ref="B4:G4"/>
    <mergeCell ref="A1:N1"/>
    <mergeCell ref="B16:G16"/>
    <mergeCell ref="B17:G17"/>
    <mergeCell ref="B18:G18"/>
    <mergeCell ref="B19:G19"/>
    <mergeCell ref="A15:A19"/>
    <mergeCell ref="B15:G15"/>
    <mergeCell ref="A10:A14"/>
    <mergeCell ref="B10:G10"/>
    <mergeCell ref="B11:G11"/>
    <mergeCell ref="B12:G12"/>
    <mergeCell ref="B13:G13"/>
    <mergeCell ref="B14:G14"/>
  </mergeCells>
  <pageMargins left="1.1811023622047245" right="0.59055118110236227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Раздел 1</vt:lpstr>
      <vt:lpstr>Раздел 2</vt:lpstr>
      <vt:lpstr>Раздел 3</vt:lpstr>
      <vt:lpstr>Раздел 4</vt:lpstr>
      <vt:lpstr>'Раздел 2'!Область_печати</vt:lpstr>
      <vt:lpstr>'Раздел 3'!Область_печати</vt:lpstr>
      <vt:lpstr>'Раздел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Г. Визнер</dc:creator>
  <cp:lastModifiedBy>Елена П. Семибратова</cp:lastModifiedBy>
  <cp:lastPrinted>2026-09-14T03:49:13Z</cp:lastPrinted>
  <dcterms:created xsi:type="dcterms:W3CDTF">2024-09-05T03:13:39Z</dcterms:created>
  <dcterms:modified xsi:type="dcterms:W3CDTF">2026-09-14T03:49:16Z</dcterms:modified>
</cp:coreProperties>
</file>